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595" windowHeight="7365" tabRatio="797"/>
  </bookViews>
  <sheets>
    <sheet name="Spielhahn Aulzhausen" sheetId="1" r:id="rId1"/>
    <sheet name="Almenrausch Edenried" sheetId="2" r:id="rId2"/>
    <sheet name="Burgschützen Haunswies" sheetId="3" r:id="rId3"/>
    <sheet name="Endergebniss" sheetId="4" r:id="rId4"/>
  </sheets>
  <definedNames>
    <definedName name="_xlnm.Print_Area" localSheetId="1">'Almenrausch Edenried'!$A$1:$I$40</definedName>
    <definedName name="_xlnm.Print_Area" localSheetId="2">'Burgschützen Haunswies'!$A$1:$I$40</definedName>
    <definedName name="_xlnm.Print_Area" localSheetId="0">'Spielhahn Aulzhausen'!$A$1:$I$40</definedName>
    <definedName name="Ort">'Spielhahn Aulzhausen'!$G$1</definedName>
    <definedName name="Pokal">'Spielhahn Aulzhausen'!$A$1</definedName>
  </definedNames>
  <calcPr calcId="125725"/>
</workbook>
</file>

<file path=xl/calcChain.xml><?xml version="1.0" encoding="utf-8"?>
<calcChain xmlns="http://schemas.openxmlformats.org/spreadsheetml/2006/main">
  <c r="G19" i="3"/>
  <c r="G20"/>
  <c r="G21"/>
  <c r="G22"/>
  <c r="G23"/>
  <c r="G24"/>
  <c r="G25"/>
  <c r="G26"/>
  <c r="G27"/>
  <c r="G28"/>
  <c r="G29"/>
  <c r="G30" i="1"/>
  <c r="G31"/>
  <c r="G32"/>
  <c r="G33"/>
  <c r="G34"/>
  <c r="G35"/>
  <c r="G36"/>
  <c r="G37"/>
  <c r="G38"/>
  <c r="G39"/>
  <c r="A2" i="3"/>
  <c r="A2" i="4"/>
  <c r="A1"/>
  <c r="G1" i="3"/>
  <c r="A1"/>
  <c r="G1" i="2"/>
  <c r="A1"/>
  <c r="M21" i="4"/>
  <c r="G15" i="2"/>
  <c r="G14"/>
  <c r="G16"/>
  <c r="G26"/>
  <c r="G13"/>
  <c r="G24"/>
  <c r="G23"/>
  <c r="G11"/>
  <c r="G20"/>
  <c r="G5"/>
  <c r="G15" i="3"/>
  <c r="G18"/>
  <c r="G12"/>
  <c r="G16"/>
  <c r="G7"/>
  <c r="G5"/>
  <c r="G6"/>
  <c r="G9"/>
  <c r="G11"/>
  <c r="G13"/>
  <c r="G29" i="1"/>
  <c r="G28"/>
  <c r="G6" i="2"/>
  <c r="G7"/>
  <c r="G8"/>
  <c r="G10"/>
  <c r="G12"/>
  <c r="G18"/>
  <c r="G21"/>
  <c r="G22"/>
  <c r="G25"/>
  <c r="G27"/>
  <c r="G28"/>
  <c r="G8" i="3"/>
  <c r="G10"/>
  <c r="G14"/>
  <c r="G17"/>
  <c r="E21" i="4"/>
  <c r="I21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H7" i="2" l="1"/>
  <c r="H9" i="3"/>
  <c r="H7" i="1"/>
  <c r="H38"/>
  <c r="H36"/>
  <c r="H34"/>
  <c r="H32"/>
  <c r="H30"/>
  <c r="H28"/>
  <c r="H26"/>
  <c r="H24"/>
  <c r="H22"/>
  <c r="H20"/>
  <c r="H18"/>
  <c r="H16"/>
  <c r="H14"/>
  <c r="H12"/>
  <c r="H10"/>
  <c r="H8"/>
  <c r="H6"/>
  <c r="H5"/>
  <c r="H39"/>
  <c r="H37"/>
  <c r="H35"/>
  <c r="H33"/>
  <c r="H31"/>
  <c r="H29"/>
  <c r="H27"/>
  <c r="H25"/>
  <c r="H23"/>
  <c r="H21"/>
  <c r="H19"/>
  <c r="H17"/>
  <c r="H15"/>
  <c r="H13"/>
  <c r="H11"/>
  <c r="H9"/>
  <c r="H6" i="3"/>
  <c r="H24"/>
  <c r="H22"/>
  <c r="H20"/>
  <c r="H18"/>
  <c r="H16"/>
  <c r="H14"/>
  <c r="H12"/>
  <c r="H10"/>
  <c r="H8"/>
  <c r="H5"/>
  <c r="H23"/>
  <c r="H21"/>
  <c r="H19"/>
  <c r="H17"/>
  <c r="H15"/>
  <c r="H13"/>
  <c r="H11"/>
  <c r="H7"/>
  <c r="H5" i="2"/>
  <c r="H22"/>
  <c r="H20"/>
  <c r="H18"/>
  <c r="H16"/>
  <c r="H14"/>
  <c r="H12"/>
  <c r="H10"/>
  <c r="H8"/>
  <c r="H6"/>
  <c r="H21"/>
  <c r="H19"/>
  <c r="H17"/>
  <c r="H15"/>
  <c r="H13"/>
  <c r="H11"/>
  <c r="H9"/>
</calcChain>
</file>

<file path=xl/sharedStrings.xml><?xml version="1.0" encoding="utf-8"?>
<sst xmlns="http://schemas.openxmlformats.org/spreadsheetml/2006/main" count="466" uniqueCount="248">
  <si>
    <t>Spielhahn Aulzhausen</t>
  </si>
  <si>
    <t>Name</t>
  </si>
  <si>
    <t>Ringe</t>
  </si>
  <si>
    <t>Teiler</t>
  </si>
  <si>
    <t>Punkte</t>
  </si>
  <si>
    <t>Vorname</t>
  </si>
  <si>
    <t>Almenrausch Edenried</t>
  </si>
  <si>
    <t>Burgschützen Haunswies</t>
  </si>
  <si>
    <t>Endergebnisse</t>
  </si>
  <si>
    <t>Startnr.</t>
  </si>
  <si>
    <t>Platz</t>
  </si>
  <si>
    <t>Gesamt</t>
  </si>
  <si>
    <t>Sarah</t>
  </si>
  <si>
    <t>Julia</t>
  </si>
  <si>
    <t>Nassl</t>
  </si>
  <si>
    <t>Elisabeth</t>
  </si>
  <si>
    <t>Higl</t>
  </si>
  <si>
    <t>Verena</t>
  </si>
  <si>
    <t>Leidenfrost</t>
  </si>
  <si>
    <t>Kerstin</t>
  </si>
  <si>
    <t>Wolf</t>
  </si>
  <si>
    <t>Thomas</t>
  </si>
  <si>
    <t>Oswald</t>
  </si>
  <si>
    <t>Maria</t>
  </si>
  <si>
    <t>Andrea</t>
  </si>
  <si>
    <t>Riemensperger</t>
  </si>
  <si>
    <t>Timo</t>
  </si>
  <si>
    <t>Hansen</t>
  </si>
  <si>
    <t>Florian</t>
  </si>
  <si>
    <t>Marquart</t>
  </si>
  <si>
    <t>Tobias</t>
  </si>
  <si>
    <t>Wallner</t>
  </si>
  <si>
    <t>Sebastian</t>
  </si>
  <si>
    <t>Schmied</t>
  </si>
  <si>
    <t>Alexander</t>
  </si>
  <si>
    <t>Bucher</t>
  </si>
  <si>
    <t>Jan</t>
  </si>
  <si>
    <t>Eckard</t>
  </si>
  <si>
    <t>Maxi</t>
  </si>
  <si>
    <t>Breumair</t>
  </si>
  <si>
    <t xml:space="preserve">Balleis </t>
  </si>
  <si>
    <t>Monika</t>
  </si>
  <si>
    <t>Menzinger</t>
  </si>
  <si>
    <t>Anton</t>
  </si>
  <si>
    <t>Jakob</t>
  </si>
  <si>
    <t>Laura</t>
  </si>
  <si>
    <t>Winkler</t>
  </si>
  <si>
    <t>Marlies</t>
  </si>
  <si>
    <t>Hartl</t>
  </si>
  <si>
    <t>Lissy</t>
  </si>
  <si>
    <t>Grimm</t>
  </si>
  <si>
    <t>Sonja</t>
  </si>
  <si>
    <t xml:space="preserve">Hofberger </t>
  </si>
  <si>
    <t>Settele</t>
  </si>
  <si>
    <t>Bettina</t>
  </si>
  <si>
    <t>Peter</t>
  </si>
  <si>
    <t>Marina</t>
  </si>
  <si>
    <t>Brigitte</t>
  </si>
  <si>
    <t>Georg</t>
  </si>
  <si>
    <t>Andreas</t>
  </si>
  <si>
    <t>Puser</t>
  </si>
  <si>
    <t>Stangl</t>
  </si>
  <si>
    <t>Anna</t>
  </si>
  <si>
    <t>Lisson</t>
  </si>
  <si>
    <t>Michael</t>
  </si>
  <si>
    <t>Schmid</t>
  </si>
  <si>
    <t>Johannes</t>
  </si>
  <si>
    <t>Josef</t>
  </si>
  <si>
    <t>Angelika</t>
  </si>
  <si>
    <t>Bleis</t>
  </si>
  <si>
    <t>Margit</t>
  </si>
  <si>
    <t>Traudl</t>
  </si>
  <si>
    <t>Lichtenstern</t>
  </si>
  <si>
    <t>Mayr</t>
  </si>
  <si>
    <t>Matthias</t>
  </si>
  <si>
    <t>Martin</t>
  </si>
  <si>
    <t>Reiter</t>
  </si>
  <si>
    <t>Sabine</t>
  </si>
  <si>
    <t>Walter</t>
  </si>
  <si>
    <t>Stefan</t>
  </si>
  <si>
    <t>Briese</t>
  </si>
  <si>
    <t>Claudia</t>
  </si>
  <si>
    <t>Franz</t>
  </si>
  <si>
    <t>Pfundmeier</t>
  </si>
  <si>
    <t>Lindermayer</t>
  </si>
  <si>
    <t>Christian</t>
  </si>
  <si>
    <t>Konrad</t>
  </si>
  <si>
    <t>Kreitmayr</t>
  </si>
  <si>
    <t>Mannschaftsbester</t>
  </si>
  <si>
    <t>1. Platz</t>
  </si>
  <si>
    <t>2. Platz</t>
  </si>
  <si>
    <t>3. Platz</t>
  </si>
  <si>
    <t>Wertung</t>
  </si>
  <si>
    <t>Raiffeisen-Pokalschießen 2015</t>
  </si>
  <si>
    <t>in Aulzhausen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</si>
  <si>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</si>
  <si>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</si>
  <si>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</si>
  <si>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</si>
  <si>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</si>
  <si>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</si>
  <si>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</si>
  <si>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</si>
  <si>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</si>
  <si>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</si>
  <si>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</si>
  <si>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</si>
  <si>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</si>
  <si>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</si>
  <si>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</si>
  <si>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</si>
  <si>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</si>
  <si>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</si>
  <si>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</si>
  <si>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</si>
  <si>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</si>
  <si>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</si>
  <si>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</si>
  <si>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</si>
  <si>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</si>
  <si>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</si>
  <si>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</si>
  <si>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</si>
  <si>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</si>
  <si>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</si>
  <si>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</si>
  <si>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</si>
  <si>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</si>
  <si>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</si>
  <si>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</si>
  <si>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</si>
  <si>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</si>
  <si>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</si>
  <si>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</si>
  <si>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</si>
  <si>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</si>
  <si>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</si>
  <si>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</si>
  <si>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</si>
  <si>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</si>
  <si>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</si>
  <si>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</si>
  <si>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</si>
  <si>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</si>
  <si>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</si>
  <si>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</si>
  <si>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</si>
  <si>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</si>
  <si>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</si>
  <si>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</si>
  <si>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</si>
  <si>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</si>
  <si>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</si>
  <si>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</si>
  <si>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</si>
  <si>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</si>
  <si>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</si>
  <si>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</si>
  <si>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</si>
  <si>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</si>
  <si>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</si>
  <si>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</si>
  <si>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</si>
  <si>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</si>
  <si>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</si>
  <si>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</si>
  <si>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</si>
  <si>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</si>
  <si>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</si>
  <si>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</si>
  <si>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</si>
  <si>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</si>
  <si>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</si>
  <si>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</si>
  <si>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</si>
  <si>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</si>
  <si>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</si>
  <si>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</si>
  <si>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</si>
  <si>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</si>
  <si>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</si>
  <si>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</si>
  <si>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</si>
  <si>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</si>
  <si>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</si>
  <si>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</si>
  <si>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</si>
  <si>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</si>
  <si>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</si>
  <si>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</si>
  <si>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</si>
  <si>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</si>
  <si>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</si>
  <si>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</si>
  <si>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</si>
  <si>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</si>
  <si>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</si>
  <si>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</si>
  <si>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</si>
  <si>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</si>
  <si>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</si>
  <si>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</si>
  <si>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</si>
  <si>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Götz</t>
  </si>
  <si>
    <t>Hörmann</t>
  </si>
  <si>
    <t>Markus</t>
  </si>
  <si>
    <t>Limmer</t>
  </si>
  <si>
    <t>Lerch</t>
  </si>
  <si>
    <t>Vanessa</t>
  </si>
  <si>
    <t>Wünsch</t>
  </si>
  <si>
    <t>Hans</t>
  </si>
  <si>
    <t>Drexl</t>
  </si>
  <si>
    <t>Lorenz</t>
  </si>
  <si>
    <t>Hofberger</t>
  </si>
  <si>
    <t>Edmund</t>
  </si>
  <si>
    <t>Schwab</t>
  </si>
  <si>
    <t>Leinfelder</t>
  </si>
  <si>
    <t>Simone</t>
  </si>
  <si>
    <t>Lindermeir</t>
  </si>
  <si>
    <t>Dietrich</t>
  </si>
  <si>
    <t>Patrik</t>
  </si>
  <si>
    <t>Fabian</t>
  </si>
  <si>
    <t>Bichler</t>
  </si>
  <si>
    <t>Hartmann</t>
  </si>
  <si>
    <t>Marcel</t>
  </si>
  <si>
    <t>Weber</t>
  </si>
  <si>
    <t>Maximilian</t>
  </si>
  <si>
    <t>Andy</t>
  </si>
  <si>
    <t>Huber</t>
  </si>
  <si>
    <t>Veronika</t>
  </si>
  <si>
    <t>Alois</t>
  </si>
  <si>
    <t>Gall</t>
  </si>
  <si>
    <t>Agnes</t>
  </si>
  <si>
    <t>Eibel</t>
  </si>
  <si>
    <t>Robert</t>
  </si>
  <si>
    <t>Barl</t>
  </si>
  <si>
    <t>Petra</t>
  </si>
  <si>
    <t>Dieter</t>
  </si>
  <si>
    <t>Wanner</t>
  </si>
  <si>
    <t>Reiner</t>
  </si>
  <si>
    <t>Hubert</t>
  </si>
  <si>
    <t>Brandmayr</t>
  </si>
  <si>
    <t>Benno</t>
  </si>
  <si>
    <t>Raphael</t>
  </si>
  <si>
    <t>Escher</t>
  </si>
  <si>
    <t>Hansel</t>
  </si>
  <si>
    <t>Utz</t>
  </si>
  <si>
    <t>Erber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</si>
</sst>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;@"/>
  </numFmts>
  <fonts count="13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8"/>
      <name val="Arial"/>
    </font>
    <font>
      <sz val="11"/>
      <color theme="0" tint="-0.24997711111789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/>
    <xf numFmtId="164" fontId="7" fillId="0" borderId="17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25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8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40" xfId="0" applyFont="1" applyBorder="1"/>
    <xf numFmtId="2" fontId="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4" xfId="0" applyFont="1" applyBorder="1"/>
    <xf numFmtId="0" fontId="3" fillId="0" borderId="23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0" borderId="3" xfId="0" applyFont="1" applyBorder="1"/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zoomScaleNormal="100" workbookViewId="0">
      <pane ySplit="4" topLeftCell="A5" activePane="bottomLeft" state="frozen"/>
      <selection pane="bottomLeft" activeCell="G5" sqref="G5"/>
    </sheetView>
  </sheetViews>
  <sheetFormatPr baseColWidth="10" defaultColWidth="15.7109375" defaultRowHeight="18" customHeight="1"/>
  <cols>
    <col min="1" max="1" width="7.7109375" style="1" customWidth="1"/>
    <col min="2" max="3" width="15.7109375" style="1" customWidth="1"/>
    <col min="4" max="5" width="13.7109375" style="1" customWidth="1"/>
    <col min="6" max="6" width="13.7109375" style="2" customWidth="1"/>
    <col min="7" max="7" width="15.7109375" style="2" customWidth="1"/>
    <col min="8" max="8" width="10.7109375" style="1" customWidth="1"/>
    <col min="9" max="9" width="3.5703125" style="1" customWidth="1"/>
    <col min="10" max="16384" width="15.7109375" style="1"/>
  </cols>
  <sheetData>
    <row r="1" spans="1:12" s="12" customFormat="1" ht="25.5" customHeight="1">
      <c r="A1" s="8" t="s">
        <v>93</v>
      </c>
      <c r="B1" s="9"/>
      <c r="C1" s="9"/>
      <c r="D1" s="9"/>
      <c r="E1" s="10" t="s">
        <v>0</v>
      </c>
      <c r="F1" s="53"/>
      <c r="G1" s="107" t="s">
        <v>94</v>
      </c>
      <c r="H1" s="108"/>
      <c r="I1" s="109"/>
    </row>
    <row r="2" spans="1:12" ht="18" customHeight="1">
      <c r="A2" s="15">
        <v>42321</v>
      </c>
      <c r="B2" s="4"/>
      <c r="C2" s="4"/>
      <c r="D2" s="4"/>
      <c r="E2" s="4"/>
      <c r="F2" s="5"/>
      <c r="G2" s="5"/>
      <c r="H2" s="4"/>
      <c r="I2" s="6"/>
    </row>
    <row r="3" spans="1:12" ht="18" customHeight="1">
      <c r="A3" s="7"/>
      <c r="B3" s="4"/>
      <c r="C3" s="4"/>
      <c r="D3" s="4"/>
      <c r="E3" s="4"/>
      <c r="F3" s="5"/>
      <c r="G3" s="5"/>
      <c r="H3" s="4"/>
      <c r="I3" s="6"/>
    </row>
    <row r="4" spans="1:12" s="20" customFormat="1" ht="18" customHeight="1" thickBot="1">
      <c r="A4" s="16" t="s">
        <v>9</v>
      </c>
      <c r="B4" s="17" t="s">
        <v>1</v>
      </c>
      <c r="C4" s="17" t="s">
        <v>5</v>
      </c>
      <c r="D4" s="17" t="s">
        <v>2</v>
      </c>
      <c r="E4" s="17" t="s">
        <v>2</v>
      </c>
      <c r="F4" s="18" t="s">
        <v>3</v>
      </c>
      <c r="G4" s="18" t="s">
        <v>4</v>
      </c>
      <c r="H4" s="17" t="s">
        <v>10</v>
      </c>
      <c r="I4" s="19"/>
    </row>
    <row r="5" spans="1:12" ht="18" customHeight="1">
      <c r="A5" s="65" t="s">
        <v>95</v>
      </c>
      <c r="B5" s="66" t="s">
        <v>61</v>
      </c>
      <c r="C5" s="66" t="s">
        <v>17</v>
      </c>
      <c r="D5" s="66">
        <v>81</v>
      </c>
      <c r="E5" s="66">
        <v>79</v>
      </c>
      <c r="F5" s="67">
        <v>218.6</v>
      </c>
      <c r="G5" s="67">
        <f t="shared" ref="G5:G39" si="0">(100-D5)+(100-E5)+F5</f>
        <v>258.60000000000002</v>
      </c>
      <c r="H5" s="79">
        <f>RANK(G5,$G$5:$G$40,1)</f>
        <v>26</v>
      </c>
      <c r="I5" s="68"/>
      <c r="K5" s="21" t="s">
        <v>46</v>
      </c>
      <c r="L5" s="21" t="s">
        <v>47</v>
      </c>
    </row>
    <row r="6" spans="1:12" s="23" customFormat="1" ht="18" customHeight="1">
      <c r="A6" s="49" t="s">
        <v>96</v>
      </c>
      <c r="B6" s="33" t="s">
        <v>61</v>
      </c>
      <c r="C6" s="33" t="s">
        <v>62</v>
      </c>
      <c r="D6" s="33">
        <v>87</v>
      </c>
      <c r="E6" s="33">
        <v>77</v>
      </c>
      <c r="F6" s="64">
        <v>95.1</v>
      </c>
      <c r="G6" s="64">
        <f t="shared" si="0"/>
        <v>131.1</v>
      </c>
      <c r="H6" s="80">
        <f t="shared" ref="H6:H39" si="1">RANK(G6,$G$5:$G$40,1)</f>
        <v>12</v>
      </c>
      <c r="I6" s="69"/>
      <c r="K6" s="25" t="s">
        <v>48</v>
      </c>
      <c r="L6" s="25" t="s">
        <v>49</v>
      </c>
    </row>
    <row r="7" spans="1:12" ht="18" customHeight="1">
      <c r="A7" s="49" t="s">
        <v>97</v>
      </c>
      <c r="B7" s="33" t="s">
        <v>203</v>
      </c>
      <c r="C7" s="33" t="s">
        <v>34</v>
      </c>
      <c r="D7" s="33">
        <v>61</v>
      </c>
      <c r="E7" s="33">
        <v>56</v>
      </c>
      <c r="F7" s="64">
        <v>238.8</v>
      </c>
      <c r="G7" s="64">
        <f t="shared" si="0"/>
        <v>321.8</v>
      </c>
      <c r="H7" s="80">
        <f t="shared" si="1"/>
        <v>31</v>
      </c>
      <c r="I7" s="69"/>
      <c r="K7" s="25" t="s">
        <v>50</v>
      </c>
      <c r="L7" s="25" t="s">
        <v>51</v>
      </c>
    </row>
    <row r="8" spans="1:12" s="23" customFormat="1" ht="18" customHeight="1">
      <c r="A8" s="49" t="s">
        <v>98</v>
      </c>
      <c r="B8" s="33" t="s">
        <v>76</v>
      </c>
      <c r="C8" s="33" t="s">
        <v>59</v>
      </c>
      <c r="D8" s="33">
        <v>75</v>
      </c>
      <c r="E8" s="33">
        <v>77</v>
      </c>
      <c r="F8" s="64">
        <v>113.9</v>
      </c>
      <c r="G8" s="64">
        <f t="shared" si="0"/>
        <v>161.9</v>
      </c>
      <c r="H8" s="80">
        <f t="shared" si="1"/>
        <v>17</v>
      </c>
      <c r="I8" s="69"/>
      <c r="K8" s="25" t="s">
        <v>52</v>
      </c>
      <c r="L8" s="25" t="s">
        <v>43</v>
      </c>
    </row>
    <row r="9" spans="1:12" s="23" customFormat="1" ht="18" customHeight="1">
      <c r="A9" s="49" t="s">
        <v>99</v>
      </c>
      <c r="B9" s="33" t="s">
        <v>204</v>
      </c>
      <c r="C9" s="33" t="s">
        <v>205</v>
      </c>
      <c r="D9" s="33">
        <v>73</v>
      </c>
      <c r="E9" s="33">
        <v>81</v>
      </c>
      <c r="F9" s="64">
        <v>275.3</v>
      </c>
      <c r="G9" s="64">
        <f t="shared" si="0"/>
        <v>321.3</v>
      </c>
      <c r="H9" s="80">
        <f t="shared" si="1"/>
        <v>30</v>
      </c>
      <c r="I9" s="69"/>
      <c r="K9" s="25" t="s">
        <v>53</v>
      </c>
      <c r="L9" s="25" t="s">
        <v>28</v>
      </c>
    </row>
    <row r="10" spans="1:12" s="23" customFormat="1" ht="18" customHeight="1">
      <c r="A10" s="49" t="s">
        <v>100</v>
      </c>
      <c r="B10" s="33" t="s">
        <v>206</v>
      </c>
      <c r="C10" s="33" t="s">
        <v>44</v>
      </c>
      <c r="D10" s="33">
        <v>76</v>
      </c>
      <c r="E10" s="33">
        <v>78</v>
      </c>
      <c r="F10" s="64">
        <v>108.9</v>
      </c>
      <c r="G10" s="64">
        <f t="shared" si="0"/>
        <v>154.9</v>
      </c>
      <c r="H10" s="80">
        <f t="shared" si="1"/>
        <v>15</v>
      </c>
      <c r="I10" s="69"/>
      <c r="K10" s="25" t="s">
        <v>65</v>
      </c>
      <c r="L10" s="25" t="s">
        <v>56</v>
      </c>
    </row>
    <row r="11" spans="1:12" s="23" customFormat="1" ht="18" customHeight="1">
      <c r="A11" s="49" t="s">
        <v>101</v>
      </c>
      <c r="B11" s="33" t="s">
        <v>207</v>
      </c>
      <c r="C11" s="33" t="s">
        <v>208</v>
      </c>
      <c r="D11" s="33">
        <v>69</v>
      </c>
      <c r="E11" s="33">
        <v>85</v>
      </c>
      <c r="F11" s="64">
        <v>198.2</v>
      </c>
      <c r="G11" s="64">
        <f t="shared" si="0"/>
        <v>244.2</v>
      </c>
      <c r="H11" s="80">
        <f t="shared" si="1"/>
        <v>24</v>
      </c>
      <c r="I11" s="70"/>
      <c r="K11" s="25" t="s">
        <v>53</v>
      </c>
      <c r="L11" s="25" t="s">
        <v>32</v>
      </c>
    </row>
    <row r="12" spans="1:12" s="23" customFormat="1" ht="18" customHeight="1">
      <c r="A12" s="49" t="s">
        <v>102</v>
      </c>
      <c r="B12" s="33" t="s">
        <v>76</v>
      </c>
      <c r="C12" s="33" t="s">
        <v>79</v>
      </c>
      <c r="D12" s="33">
        <v>82</v>
      </c>
      <c r="E12" s="33">
        <v>78</v>
      </c>
      <c r="F12" s="64">
        <v>231.9</v>
      </c>
      <c r="G12" s="64">
        <f t="shared" si="0"/>
        <v>271.89999999999998</v>
      </c>
      <c r="H12" s="80">
        <f t="shared" si="1"/>
        <v>27</v>
      </c>
      <c r="I12" s="69"/>
      <c r="K12" s="25" t="s">
        <v>52</v>
      </c>
      <c r="L12" s="25" t="s">
        <v>57</v>
      </c>
    </row>
    <row r="13" spans="1:12" s="23" customFormat="1" ht="18" customHeight="1">
      <c r="A13" s="49" t="s">
        <v>103</v>
      </c>
      <c r="B13" s="33" t="s">
        <v>63</v>
      </c>
      <c r="C13" s="33" t="s">
        <v>64</v>
      </c>
      <c r="D13" s="33">
        <v>94</v>
      </c>
      <c r="E13" s="33">
        <v>96</v>
      </c>
      <c r="F13" s="64">
        <v>47.5</v>
      </c>
      <c r="G13" s="64">
        <f t="shared" si="0"/>
        <v>57.5</v>
      </c>
      <c r="H13" s="80">
        <f t="shared" si="1"/>
        <v>2</v>
      </c>
      <c r="I13" s="69"/>
      <c r="K13" s="25" t="s">
        <v>46</v>
      </c>
      <c r="L13" s="25" t="s">
        <v>58</v>
      </c>
    </row>
    <row r="14" spans="1:12" s="23" customFormat="1" ht="18" customHeight="1">
      <c r="A14" s="49" t="s">
        <v>104</v>
      </c>
      <c r="B14" s="33" t="s">
        <v>209</v>
      </c>
      <c r="C14" s="33" t="s">
        <v>210</v>
      </c>
      <c r="D14" s="33">
        <v>33</v>
      </c>
      <c r="E14" s="33">
        <v>26</v>
      </c>
      <c r="F14" s="64">
        <v>999</v>
      </c>
      <c r="G14" s="64">
        <f t="shared" si="0"/>
        <v>1140</v>
      </c>
      <c r="H14" s="80">
        <f t="shared" si="1"/>
        <v>35</v>
      </c>
      <c r="I14" s="70"/>
      <c r="K14" s="25" t="s">
        <v>46</v>
      </c>
      <c r="L14" s="25" t="s">
        <v>59</v>
      </c>
    </row>
    <row r="15" spans="1:12" s="23" customFormat="1" ht="18" customHeight="1">
      <c r="A15" s="49" t="s">
        <v>105</v>
      </c>
      <c r="B15" s="33" t="s">
        <v>48</v>
      </c>
      <c r="C15" s="33" t="s">
        <v>86</v>
      </c>
      <c r="D15" s="33">
        <v>64</v>
      </c>
      <c r="E15" s="33">
        <v>47</v>
      </c>
      <c r="F15" s="64">
        <v>226.8</v>
      </c>
      <c r="G15" s="64">
        <f t="shared" si="0"/>
        <v>315.8</v>
      </c>
      <c r="H15" s="80">
        <f t="shared" si="1"/>
        <v>29</v>
      </c>
      <c r="I15" s="69"/>
      <c r="K15" s="25" t="s">
        <v>60</v>
      </c>
      <c r="L15" s="25" t="s">
        <v>21</v>
      </c>
    </row>
    <row r="16" spans="1:12" s="23" customFormat="1" ht="18" customHeight="1">
      <c r="A16" s="49" t="s">
        <v>106</v>
      </c>
      <c r="B16" s="33" t="s">
        <v>211</v>
      </c>
      <c r="C16" s="33" t="s">
        <v>212</v>
      </c>
      <c r="D16" s="33">
        <v>54</v>
      </c>
      <c r="E16" s="33">
        <v>63</v>
      </c>
      <c r="F16" s="64">
        <v>104.2</v>
      </c>
      <c r="G16" s="64">
        <f t="shared" si="0"/>
        <v>187.2</v>
      </c>
      <c r="H16" s="80">
        <f t="shared" si="1"/>
        <v>22</v>
      </c>
      <c r="I16" s="70"/>
      <c r="K16" s="25" t="s">
        <v>61</v>
      </c>
      <c r="L16" s="25" t="s">
        <v>17</v>
      </c>
    </row>
    <row r="17" spans="1:12" s="23" customFormat="1" ht="18" customHeight="1">
      <c r="A17" s="49" t="s">
        <v>107</v>
      </c>
      <c r="B17" s="33" t="s">
        <v>60</v>
      </c>
      <c r="C17" s="33" t="s">
        <v>21</v>
      </c>
      <c r="D17" s="33">
        <v>81</v>
      </c>
      <c r="E17" s="33">
        <v>85</v>
      </c>
      <c r="F17" s="64">
        <v>128.6</v>
      </c>
      <c r="G17" s="64">
        <f t="shared" si="0"/>
        <v>162.6</v>
      </c>
      <c r="H17" s="80">
        <f t="shared" si="1"/>
        <v>18</v>
      </c>
      <c r="I17" s="69"/>
      <c r="K17" s="25" t="s">
        <v>61</v>
      </c>
      <c r="L17" s="25" t="s">
        <v>62</v>
      </c>
    </row>
    <row r="18" spans="1:12" s="23" customFormat="1" ht="18" customHeight="1">
      <c r="A18" s="49" t="s">
        <v>108</v>
      </c>
      <c r="B18" s="33" t="s">
        <v>53</v>
      </c>
      <c r="C18" s="33" t="s">
        <v>32</v>
      </c>
      <c r="D18" s="33">
        <v>96</v>
      </c>
      <c r="E18" s="33">
        <v>92</v>
      </c>
      <c r="F18" s="64">
        <v>10.5</v>
      </c>
      <c r="G18" s="64">
        <f t="shared" si="0"/>
        <v>22.5</v>
      </c>
      <c r="H18" s="80">
        <f t="shared" si="1"/>
        <v>1</v>
      </c>
      <c r="I18" s="69"/>
      <c r="K18" s="25" t="s">
        <v>63</v>
      </c>
      <c r="L18" s="25" t="s">
        <v>64</v>
      </c>
    </row>
    <row r="19" spans="1:12" s="23" customFormat="1" ht="18" customHeight="1">
      <c r="A19" s="49" t="s">
        <v>109</v>
      </c>
      <c r="B19" s="33" t="s">
        <v>46</v>
      </c>
      <c r="C19" s="33" t="s">
        <v>43</v>
      </c>
      <c r="D19" s="33">
        <v>88</v>
      </c>
      <c r="E19" s="33">
        <v>87</v>
      </c>
      <c r="F19" s="64">
        <v>35.5</v>
      </c>
      <c r="G19" s="64">
        <f t="shared" si="0"/>
        <v>60.5</v>
      </c>
      <c r="H19" s="80">
        <f t="shared" si="1"/>
        <v>3</v>
      </c>
      <c r="I19" s="69"/>
      <c r="K19" s="25" t="s">
        <v>65</v>
      </c>
      <c r="L19" s="25" t="s">
        <v>66</v>
      </c>
    </row>
    <row r="20" spans="1:12" s="23" customFormat="1" ht="18" customHeight="1">
      <c r="A20" s="49" t="s">
        <v>110</v>
      </c>
      <c r="B20" s="33" t="s">
        <v>213</v>
      </c>
      <c r="C20" s="33" t="s">
        <v>64</v>
      </c>
      <c r="D20" s="33">
        <v>71</v>
      </c>
      <c r="E20" s="33">
        <v>88</v>
      </c>
      <c r="F20" s="64">
        <v>112.6</v>
      </c>
      <c r="G20" s="64">
        <f t="shared" si="0"/>
        <v>153.6</v>
      </c>
      <c r="H20" s="80">
        <f t="shared" si="1"/>
        <v>14</v>
      </c>
      <c r="I20" s="70"/>
      <c r="K20" s="25" t="s">
        <v>46</v>
      </c>
      <c r="L20" s="25" t="s">
        <v>67</v>
      </c>
    </row>
    <row r="21" spans="1:12" s="23" customFormat="1" ht="18" customHeight="1">
      <c r="A21" s="49" t="s">
        <v>111</v>
      </c>
      <c r="B21" s="33" t="s">
        <v>60</v>
      </c>
      <c r="C21" s="33" t="s">
        <v>214</v>
      </c>
      <c r="D21" s="33">
        <v>81</v>
      </c>
      <c r="E21" s="33">
        <v>81</v>
      </c>
      <c r="F21" s="64">
        <v>85.8</v>
      </c>
      <c r="G21" s="64">
        <f t="shared" si="0"/>
        <v>123.8</v>
      </c>
      <c r="H21" s="80">
        <f t="shared" si="1"/>
        <v>11</v>
      </c>
      <c r="I21" s="69"/>
      <c r="K21" s="25" t="s">
        <v>72</v>
      </c>
      <c r="L21" s="25" t="s">
        <v>21</v>
      </c>
    </row>
    <row r="22" spans="1:12" s="23" customFormat="1" ht="18" customHeight="1">
      <c r="A22" s="49" t="s">
        <v>112</v>
      </c>
      <c r="B22" s="33" t="s">
        <v>65</v>
      </c>
      <c r="C22" s="33" t="s">
        <v>66</v>
      </c>
      <c r="D22" s="33">
        <v>93</v>
      </c>
      <c r="E22" s="33">
        <v>97</v>
      </c>
      <c r="F22" s="64">
        <v>97.8</v>
      </c>
      <c r="G22" s="64">
        <f t="shared" si="0"/>
        <v>107.8</v>
      </c>
      <c r="H22" s="80">
        <f t="shared" si="1"/>
        <v>8</v>
      </c>
      <c r="I22" s="70"/>
      <c r="K22" s="25" t="s">
        <v>73</v>
      </c>
      <c r="L22" s="25" t="s">
        <v>74</v>
      </c>
    </row>
    <row r="23" spans="1:12" s="23" customFormat="1" ht="18" customHeight="1">
      <c r="A23" s="49" t="s">
        <v>113</v>
      </c>
      <c r="B23" s="33" t="s">
        <v>228</v>
      </c>
      <c r="C23" s="33" t="s">
        <v>229</v>
      </c>
      <c r="D23" s="33">
        <v>83</v>
      </c>
      <c r="E23" s="33">
        <v>84</v>
      </c>
      <c r="F23" s="64">
        <v>74.8</v>
      </c>
      <c r="G23" s="64">
        <f t="shared" si="0"/>
        <v>107.8</v>
      </c>
      <c r="H23" s="80">
        <f t="shared" si="1"/>
        <v>8</v>
      </c>
      <c r="I23" s="69"/>
      <c r="K23" s="25" t="s">
        <v>52</v>
      </c>
      <c r="L23" s="25" t="s">
        <v>64</v>
      </c>
    </row>
    <row r="24" spans="1:12" s="23" customFormat="1" ht="18" customHeight="1">
      <c r="A24" s="49" t="s">
        <v>114</v>
      </c>
      <c r="B24" s="33" t="s">
        <v>46</v>
      </c>
      <c r="C24" s="33" t="s">
        <v>67</v>
      </c>
      <c r="D24" s="33">
        <v>74</v>
      </c>
      <c r="E24" s="33">
        <v>78</v>
      </c>
      <c r="F24" s="64">
        <v>142.4</v>
      </c>
      <c r="G24" s="64">
        <f t="shared" si="0"/>
        <v>190.4</v>
      </c>
      <c r="H24" s="80">
        <f t="shared" si="1"/>
        <v>23</v>
      </c>
      <c r="I24" s="69"/>
      <c r="K24" s="25" t="s">
        <v>65</v>
      </c>
      <c r="L24" s="25" t="s">
        <v>67</v>
      </c>
    </row>
    <row r="25" spans="1:12" s="23" customFormat="1" ht="18" customHeight="1">
      <c r="A25" s="49" t="s">
        <v>115</v>
      </c>
      <c r="B25" s="33" t="s">
        <v>50</v>
      </c>
      <c r="C25" s="33" t="s">
        <v>51</v>
      </c>
      <c r="D25" s="33">
        <v>42</v>
      </c>
      <c r="E25" s="33">
        <v>44</v>
      </c>
      <c r="F25" s="64">
        <v>999</v>
      </c>
      <c r="G25" s="64">
        <f t="shared" si="0"/>
        <v>1113</v>
      </c>
      <c r="H25" s="80">
        <f t="shared" si="1"/>
        <v>34</v>
      </c>
      <c r="I25" s="69"/>
      <c r="K25" s="25" t="s">
        <v>52</v>
      </c>
      <c r="L25" s="25" t="s">
        <v>75</v>
      </c>
    </row>
    <row r="26" spans="1:12" s="23" customFormat="1" ht="18" customHeight="1">
      <c r="A26" s="49" t="s">
        <v>116</v>
      </c>
      <c r="B26" s="33" t="s">
        <v>46</v>
      </c>
      <c r="C26" s="33" t="s">
        <v>227</v>
      </c>
      <c r="D26" s="33">
        <v>84</v>
      </c>
      <c r="E26" s="33">
        <v>75</v>
      </c>
      <c r="F26" s="64">
        <v>115</v>
      </c>
      <c r="G26" s="64">
        <f t="shared" si="0"/>
        <v>156</v>
      </c>
      <c r="H26" s="80">
        <f t="shared" si="1"/>
        <v>16</v>
      </c>
      <c r="I26" s="70"/>
      <c r="K26" s="25" t="s">
        <v>76</v>
      </c>
      <c r="L26" s="25" t="s">
        <v>77</v>
      </c>
    </row>
    <row r="27" spans="1:12" s="23" customFormat="1" ht="18" customHeight="1">
      <c r="A27" s="49" t="s">
        <v>117</v>
      </c>
      <c r="B27" s="33" t="s">
        <v>46</v>
      </c>
      <c r="C27" s="33" t="s">
        <v>58</v>
      </c>
      <c r="D27" s="33">
        <v>89</v>
      </c>
      <c r="E27" s="33">
        <v>92</v>
      </c>
      <c r="F27" s="64">
        <v>157.6</v>
      </c>
      <c r="G27" s="64">
        <f t="shared" si="0"/>
        <v>176.6</v>
      </c>
      <c r="H27" s="80">
        <f t="shared" si="1"/>
        <v>21</v>
      </c>
      <c r="I27" s="69"/>
      <c r="K27" s="25" t="s">
        <v>61</v>
      </c>
      <c r="L27" s="25" t="s">
        <v>78</v>
      </c>
    </row>
    <row r="28" spans="1:12" s="23" customFormat="1" ht="18" customHeight="1">
      <c r="A28" s="49" t="s">
        <v>118</v>
      </c>
      <c r="B28" s="33" t="s">
        <v>213</v>
      </c>
      <c r="C28" s="33" t="s">
        <v>230</v>
      </c>
      <c r="D28" s="33">
        <v>78</v>
      </c>
      <c r="E28" s="33">
        <v>71</v>
      </c>
      <c r="F28" s="64">
        <v>304.2</v>
      </c>
      <c r="G28" s="64">
        <f t="shared" si="0"/>
        <v>355.2</v>
      </c>
      <c r="H28" s="80">
        <f t="shared" si="1"/>
        <v>32</v>
      </c>
      <c r="I28" s="69"/>
      <c r="K28" s="25" t="s">
        <v>76</v>
      </c>
      <c r="L28" s="25" t="s">
        <v>79</v>
      </c>
    </row>
    <row r="29" spans="1:12" s="23" customFormat="1" ht="18" customHeight="1">
      <c r="A29" s="49" t="s">
        <v>119</v>
      </c>
      <c r="B29" s="33" t="s">
        <v>213</v>
      </c>
      <c r="C29" s="33" t="s">
        <v>43</v>
      </c>
      <c r="D29" s="33">
        <v>76</v>
      </c>
      <c r="E29" s="33">
        <v>80</v>
      </c>
      <c r="F29" s="64">
        <v>126.2</v>
      </c>
      <c r="G29" s="64">
        <f t="shared" si="0"/>
        <v>170.2</v>
      </c>
      <c r="H29" s="80">
        <f t="shared" si="1"/>
        <v>20</v>
      </c>
      <c r="I29" s="70"/>
      <c r="K29" s="25" t="s">
        <v>76</v>
      </c>
      <c r="L29" s="25" t="s">
        <v>82</v>
      </c>
    </row>
    <row r="30" spans="1:12" s="23" customFormat="1" ht="18" customHeight="1">
      <c r="A30" s="49" t="s">
        <v>120</v>
      </c>
      <c r="B30" s="33" t="s">
        <v>65</v>
      </c>
      <c r="C30" s="33" t="s">
        <v>67</v>
      </c>
      <c r="D30" s="33">
        <v>89</v>
      </c>
      <c r="E30" s="33">
        <v>95</v>
      </c>
      <c r="F30" s="64">
        <v>67.7</v>
      </c>
      <c r="G30" s="64">
        <f t="shared" si="0"/>
        <v>83.7</v>
      </c>
      <c r="H30" s="80">
        <f t="shared" si="1"/>
        <v>5</v>
      </c>
      <c r="I30" s="69"/>
      <c r="K30" s="25" t="s">
        <v>48</v>
      </c>
      <c r="L30" s="25" t="s">
        <v>86</v>
      </c>
    </row>
    <row r="31" spans="1:12" s="23" customFormat="1" ht="18" customHeight="1">
      <c r="A31" s="49" t="s">
        <v>121</v>
      </c>
      <c r="B31" s="33" t="s">
        <v>76</v>
      </c>
      <c r="C31" s="33" t="s">
        <v>82</v>
      </c>
      <c r="D31" s="33">
        <v>77</v>
      </c>
      <c r="E31" s="33">
        <v>75</v>
      </c>
      <c r="F31" s="64">
        <v>115</v>
      </c>
      <c r="G31" s="64">
        <f t="shared" si="0"/>
        <v>163</v>
      </c>
      <c r="H31" s="80">
        <f t="shared" si="1"/>
        <v>19</v>
      </c>
      <c r="I31" s="69"/>
      <c r="K31" s="25" t="s">
        <v>46</v>
      </c>
      <c r="L31" s="25" t="s">
        <v>43</v>
      </c>
    </row>
    <row r="32" spans="1:12" ht="18" customHeight="1">
      <c r="A32" s="49" t="s">
        <v>122</v>
      </c>
      <c r="B32" s="33" t="s">
        <v>76</v>
      </c>
      <c r="C32" s="33" t="s">
        <v>77</v>
      </c>
      <c r="D32" s="33">
        <v>67</v>
      </c>
      <c r="E32" s="33">
        <v>69</v>
      </c>
      <c r="F32" s="64">
        <v>250</v>
      </c>
      <c r="G32" s="64">
        <f t="shared" si="0"/>
        <v>314</v>
      </c>
      <c r="H32" s="80">
        <f t="shared" si="1"/>
        <v>28</v>
      </c>
      <c r="I32" s="69"/>
    </row>
    <row r="33" spans="1:9" ht="18" customHeight="1">
      <c r="A33" s="49" t="s">
        <v>123</v>
      </c>
      <c r="B33" s="33" t="s">
        <v>241</v>
      </c>
      <c r="C33" s="33" t="s">
        <v>242</v>
      </c>
      <c r="D33" s="33">
        <v>50</v>
      </c>
      <c r="E33" s="33">
        <v>50</v>
      </c>
      <c r="F33" s="64">
        <v>999</v>
      </c>
      <c r="G33" s="64">
        <f t="shared" si="0"/>
        <v>1099</v>
      </c>
      <c r="H33" s="80">
        <f t="shared" si="1"/>
        <v>33</v>
      </c>
      <c r="I33" s="69"/>
    </row>
    <row r="34" spans="1:9" ht="18" customHeight="1">
      <c r="A34" s="49" t="s">
        <v>124</v>
      </c>
      <c r="B34" s="33" t="s">
        <v>247</v>
      </c>
      <c r="C34" s="33" t="s">
        <v>227</v>
      </c>
      <c r="D34" s="33">
        <v>74</v>
      </c>
      <c r="E34" s="33">
        <v>70</v>
      </c>
      <c r="F34" s="64">
        <v>76.7</v>
      </c>
      <c r="G34" s="64">
        <f t="shared" si="0"/>
        <v>132.69999999999999</v>
      </c>
      <c r="H34" s="80">
        <f t="shared" si="1"/>
        <v>13</v>
      </c>
      <c r="I34" s="69"/>
    </row>
    <row r="35" spans="1:9" ht="18" customHeight="1">
      <c r="A35" s="49" t="s">
        <v>125</v>
      </c>
      <c r="B35" s="33" t="s">
        <v>246</v>
      </c>
      <c r="C35" s="33" t="s">
        <v>205</v>
      </c>
      <c r="D35" s="33">
        <v>74</v>
      </c>
      <c r="E35" s="33">
        <v>85</v>
      </c>
      <c r="F35" s="64">
        <v>206.7</v>
      </c>
      <c r="G35" s="64">
        <f t="shared" si="0"/>
        <v>247.7</v>
      </c>
      <c r="H35" s="80">
        <f t="shared" si="1"/>
        <v>25</v>
      </c>
      <c r="I35" s="69"/>
    </row>
    <row r="36" spans="1:9" ht="18" customHeight="1">
      <c r="A36" s="49" t="s">
        <v>126</v>
      </c>
      <c r="B36" s="33" t="s">
        <v>73</v>
      </c>
      <c r="C36" s="33" t="s">
        <v>74</v>
      </c>
      <c r="D36" s="33">
        <v>88</v>
      </c>
      <c r="E36" s="33">
        <v>92</v>
      </c>
      <c r="F36" s="64">
        <v>79.599999999999994</v>
      </c>
      <c r="G36" s="64">
        <f t="shared" si="0"/>
        <v>99.6</v>
      </c>
      <c r="H36" s="80">
        <f t="shared" si="1"/>
        <v>6</v>
      </c>
      <c r="I36" s="69"/>
    </row>
    <row r="37" spans="1:9" ht="18" customHeight="1">
      <c r="A37" s="49" t="s">
        <v>127</v>
      </c>
      <c r="B37" s="33" t="s">
        <v>72</v>
      </c>
      <c r="C37" s="33" t="s">
        <v>21</v>
      </c>
      <c r="D37" s="33">
        <v>83</v>
      </c>
      <c r="E37" s="33">
        <v>88</v>
      </c>
      <c r="F37" s="64">
        <v>82.2</v>
      </c>
      <c r="G37" s="64">
        <f t="shared" si="0"/>
        <v>111.2</v>
      </c>
      <c r="H37" s="80">
        <f t="shared" si="1"/>
        <v>10</v>
      </c>
      <c r="I37" s="69"/>
    </row>
    <row r="38" spans="1:9" ht="18" customHeight="1">
      <c r="A38" s="49" t="s">
        <v>128</v>
      </c>
      <c r="B38" s="33" t="s">
        <v>213</v>
      </c>
      <c r="C38" s="33" t="s">
        <v>75</v>
      </c>
      <c r="D38" s="33">
        <v>83</v>
      </c>
      <c r="E38" s="33">
        <v>86</v>
      </c>
      <c r="F38" s="64">
        <v>74.3</v>
      </c>
      <c r="G38" s="64">
        <f t="shared" si="0"/>
        <v>105.3</v>
      </c>
      <c r="H38" s="80">
        <f t="shared" si="1"/>
        <v>7</v>
      </c>
      <c r="I38" s="69"/>
    </row>
    <row r="39" spans="1:9" ht="18" customHeight="1">
      <c r="A39" s="49" t="s">
        <v>129</v>
      </c>
      <c r="B39" s="33" t="s">
        <v>61</v>
      </c>
      <c r="C39" s="33" t="s">
        <v>78</v>
      </c>
      <c r="D39" s="33">
        <v>90</v>
      </c>
      <c r="E39" s="33">
        <v>86</v>
      </c>
      <c r="F39" s="64">
        <v>52.4</v>
      </c>
      <c r="G39" s="64">
        <f t="shared" si="0"/>
        <v>76.400000000000006</v>
      </c>
      <c r="H39" s="80">
        <f t="shared" si="1"/>
        <v>4</v>
      </c>
      <c r="I39" s="69"/>
    </row>
    <row r="40" spans="1:9" ht="18" customHeight="1" thickBot="1">
      <c r="A40" s="71" t="s">
        <v>130</v>
      </c>
      <c r="B40" s="61"/>
      <c r="C40" s="61"/>
      <c r="D40" s="61"/>
      <c r="E40" s="61"/>
      <c r="F40" s="72"/>
      <c r="G40" s="72"/>
      <c r="H40" s="62"/>
      <c r="I40" s="73"/>
    </row>
  </sheetData>
  <mergeCells count="1">
    <mergeCell ref="G1:I1"/>
  </mergeCells>
  <phoneticPr fontId="9" type="noConversion"/>
  <conditionalFormatting sqref="G5:G40">
    <cfRule type="cellIs" dxfId="2" priority="1" operator="equal">
      <formula>200</formula>
    </cfRule>
  </conditionalFormatting>
  <printOptions horizontalCentered="1"/>
  <pageMargins left="0.41" right="0.28999999999999998" top="1.4960629921259843" bottom="0.35433070866141736" header="0.15748031496062992" footer="0.23622047244094491"/>
  <pageSetup paperSize="9" scale="76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zoomScaleNormal="100" workbookViewId="0">
      <pane ySplit="4" topLeftCell="A5" activePane="bottomLeft" state="frozen"/>
      <selection pane="bottomLeft" activeCell="A2" sqref="A2"/>
    </sheetView>
  </sheetViews>
  <sheetFormatPr baseColWidth="10" defaultColWidth="15.7109375" defaultRowHeight="18" customHeight="1"/>
  <cols>
    <col min="1" max="1" width="7.7109375" style="1" customWidth="1"/>
    <col min="2" max="2" width="16.5703125" style="1" customWidth="1"/>
    <col min="3" max="3" width="15.7109375" style="1" customWidth="1"/>
    <col min="4" max="5" width="13.7109375" style="1" customWidth="1"/>
    <col min="6" max="6" width="13.7109375" style="2" customWidth="1"/>
    <col min="7" max="7" width="15.7109375" style="2" customWidth="1"/>
    <col min="8" max="8" width="10.7109375" style="1" customWidth="1"/>
    <col min="9" max="9" width="13.7109375" style="1" customWidth="1"/>
    <col min="10" max="16384" width="15.7109375" style="1"/>
  </cols>
  <sheetData>
    <row r="1" spans="1:9" s="12" customFormat="1" ht="25.5" customHeight="1">
      <c r="A1" s="8" t="str">
        <f>Pokal</f>
        <v>Raiffeisen-Pokalschießen 2015</v>
      </c>
      <c r="B1" s="9"/>
      <c r="C1" s="9"/>
      <c r="D1" s="9"/>
      <c r="E1" s="10" t="s">
        <v>6</v>
      </c>
      <c r="F1" s="11"/>
      <c r="G1" s="107" t="str">
        <f>Ort</f>
        <v>in Aulzhausen</v>
      </c>
      <c r="H1" s="108"/>
      <c r="I1" s="109"/>
    </row>
    <row r="2" spans="1:9" ht="18" customHeight="1">
      <c r="A2" s="15">
        <v>41593</v>
      </c>
      <c r="B2" s="4"/>
      <c r="C2" s="4"/>
      <c r="D2" s="4"/>
      <c r="E2" s="4"/>
      <c r="F2" s="5"/>
      <c r="G2" s="5"/>
      <c r="H2" s="4"/>
      <c r="I2" s="6"/>
    </row>
    <row r="3" spans="1:9" ht="18" customHeight="1">
      <c r="A3" s="7"/>
      <c r="B3" s="4"/>
      <c r="C3" s="4"/>
      <c r="D3" s="4"/>
      <c r="E3" s="4"/>
      <c r="F3" s="5"/>
      <c r="G3" s="5"/>
      <c r="H3" s="4"/>
      <c r="I3" s="6"/>
    </row>
    <row r="4" spans="1:9" s="20" customFormat="1" ht="18" customHeight="1" thickBot="1">
      <c r="A4" s="74" t="s">
        <v>9</v>
      </c>
      <c r="B4" s="60" t="s">
        <v>1</v>
      </c>
      <c r="C4" s="60" t="s">
        <v>5</v>
      </c>
      <c r="D4" s="60" t="s">
        <v>2</v>
      </c>
      <c r="E4" s="60" t="s">
        <v>2</v>
      </c>
      <c r="F4" s="63" t="s">
        <v>3</v>
      </c>
      <c r="G4" s="63" t="s">
        <v>4</v>
      </c>
      <c r="H4" s="60" t="s">
        <v>10</v>
      </c>
      <c r="I4" s="75"/>
    </row>
    <row r="5" spans="1:9" s="23" customFormat="1" ht="18" customHeight="1">
      <c r="A5" s="65" t="s">
        <v>167</v>
      </c>
      <c r="B5" s="66" t="s">
        <v>14</v>
      </c>
      <c r="C5" s="66" t="s">
        <v>15</v>
      </c>
      <c r="D5" s="66">
        <v>77</v>
      </c>
      <c r="E5" s="66">
        <v>82</v>
      </c>
      <c r="F5" s="67">
        <v>57.1</v>
      </c>
      <c r="G5" s="67">
        <f t="shared" ref="G5:G28" si="0">(100-D5)+(100-E5)+F5</f>
        <v>98.1</v>
      </c>
      <c r="H5" s="79">
        <f>RANK(G5,$G$5:$G$40,1)</f>
        <v>4</v>
      </c>
      <c r="I5" s="68"/>
    </row>
    <row r="6" spans="1:9" s="23" customFormat="1" ht="18" customHeight="1">
      <c r="A6" s="49" t="s">
        <v>168</v>
      </c>
      <c r="B6" s="33" t="s">
        <v>16</v>
      </c>
      <c r="C6" s="33" t="s">
        <v>17</v>
      </c>
      <c r="D6" s="33">
        <v>85</v>
      </c>
      <c r="E6" s="33">
        <v>82</v>
      </c>
      <c r="F6" s="64">
        <v>88</v>
      </c>
      <c r="G6" s="64">
        <f t="shared" si="0"/>
        <v>121</v>
      </c>
      <c r="H6" s="80">
        <f>RANK(G6,$G$5:$G$40,1)</f>
        <v>8</v>
      </c>
      <c r="I6" s="69"/>
    </row>
    <row r="7" spans="1:9" s="23" customFormat="1" ht="18" customHeight="1">
      <c r="A7" s="49" t="s">
        <v>169</v>
      </c>
      <c r="B7" s="33" t="s">
        <v>215</v>
      </c>
      <c r="C7" s="33" t="s">
        <v>13</v>
      </c>
      <c r="D7" s="33">
        <v>75</v>
      </c>
      <c r="E7" s="33">
        <v>77</v>
      </c>
      <c r="F7" s="64">
        <v>107.8</v>
      </c>
      <c r="G7" s="64">
        <f t="shared" si="0"/>
        <v>155.80000000000001</v>
      </c>
      <c r="H7" s="80">
        <f t="shared" ref="H7:H22" si="1">RANK(G7,$G$5:$G$40,1)</f>
        <v>10</v>
      </c>
      <c r="I7" s="69"/>
    </row>
    <row r="8" spans="1:9" ht="18" customHeight="1">
      <c r="A8" s="49" t="s">
        <v>170</v>
      </c>
      <c r="B8" s="33" t="s">
        <v>216</v>
      </c>
      <c r="C8" s="33" t="s">
        <v>12</v>
      </c>
      <c r="D8" s="33">
        <v>79</v>
      </c>
      <c r="E8" s="33">
        <v>74</v>
      </c>
      <c r="F8" s="64">
        <v>200.3</v>
      </c>
      <c r="G8" s="64">
        <f t="shared" si="0"/>
        <v>247.3</v>
      </c>
      <c r="H8" s="80">
        <f t="shared" si="1"/>
        <v>20</v>
      </c>
      <c r="I8" s="69"/>
    </row>
    <row r="9" spans="1:9" s="23" customFormat="1" ht="18" customHeight="1">
      <c r="A9" s="49" t="s">
        <v>171</v>
      </c>
      <c r="B9" s="33" t="s">
        <v>16</v>
      </c>
      <c r="C9" s="33" t="s">
        <v>217</v>
      </c>
      <c r="D9" s="33">
        <v>70</v>
      </c>
      <c r="E9" s="33">
        <v>51</v>
      </c>
      <c r="F9" s="64">
        <v>360.8</v>
      </c>
      <c r="G9" s="64">
        <v>250</v>
      </c>
      <c r="H9" s="80">
        <f t="shared" si="1"/>
        <v>22</v>
      </c>
      <c r="I9" s="69"/>
    </row>
    <row r="10" spans="1:9" s="23" customFormat="1" ht="18" customHeight="1">
      <c r="A10" s="49" t="s">
        <v>172</v>
      </c>
      <c r="B10" s="33" t="s">
        <v>20</v>
      </c>
      <c r="C10" s="33" t="s">
        <v>21</v>
      </c>
      <c r="D10" s="33">
        <v>88</v>
      </c>
      <c r="E10" s="33">
        <v>82</v>
      </c>
      <c r="F10" s="64">
        <v>218.7</v>
      </c>
      <c r="G10" s="64">
        <f t="shared" si="0"/>
        <v>248.7</v>
      </c>
      <c r="H10" s="80">
        <f t="shared" si="1"/>
        <v>21</v>
      </c>
      <c r="I10" s="69"/>
    </row>
    <row r="11" spans="1:9" s="23" customFormat="1" ht="18" customHeight="1">
      <c r="A11" s="49" t="s">
        <v>173</v>
      </c>
      <c r="B11" s="33" t="s">
        <v>83</v>
      </c>
      <c r="C11" s="33" t="s">
        <v>67</v>
      </c>
      <c r="D11" s="33">
        <v>80</v>
      </c>
      <c r="E11" s="33">
        <v>80</v>
      </c>
      <c r="F11" s="64">
        <v>43.1</v>
      </c>
      <c r="G11" s="64">
        <f t="shared" si="0"/>
        <v>83.1</v>
      </c>
      <c r="H11" s="80">
        <f t="shared" si="1"/>
        <v>3</v>
      </c>
      <c r="I11" s="70"/>
    </row>
    <row r="12" spans="1:9" s="23" customFormat="1" ht="18" customHeight="1">
      <c r="A12" s="49" t="s">
        <v>174</v>
      </c>
      <c r="B12" s="33" t="s">
        <v>25</v>
      </c>
      <c r="C12" s="33" t="s">
        <v>45</v>
      </c>
      <c r="D12" s="33">
        <v>91</v>
      </c>
      <c r="E12" s="33">
        <v>92</v>
      </c>
      <c r="F12" s="64">
        <v>55.3</v>
      </c>
      <c r="G12" s="64">
        <f t="shared" si="0"/>
        <v>72.3</v>
      </c>
      <c r="H12" s="80">
        <f t="shared" si="1"/>
        <v>2</v>
      </c>
      <c r="I12" s="69"/>
    </row>
    <row r="13" spans="1:9" s="23" customFormat="1" ht="18" customHeight="1">
      <c r="A13" s="49" t="s">
        <v>175</v>
      </c>
      <c r="B13" s="33" t="s">
        <v>18</v>
      </c>
      <c r="C13" s="33" t="s">
        <v>19</v>
      </c>
      <c r="D13" s="33">
        <v>88</v>
      </c>
      <c r="E13" s="33">
        <v>86</v>
      </c>
      <c r="F13" s="64">
        <v>77.7</v>
      </c>
      <c r="G13" s="64">
        <f t="shared" si="0"/>
        <v>103.7</v>
      </c>
      <c r="H13" s="80">
        <f t="shared" si="1"/>
        <v>5</v>
      </c>
      <c r="I13" s="69"/>
    </row>
    <row r="14" spans="1:9" s="23" customFormat="1" ht="18" customHeight="1">
      <c r="A14" s="49" t="s">
        <v>176</v>
      </c>
      <c r="B14" s="33" t="s">
        <v>42</v>
      </c>
      <c r="C14" s="33" t="s">
        <v>43</v>
      </c>
      <c r="D14" s="33">
        <v>84</v>
      </c>
      <c r="E14" s="33">
        <v>74</v>
      </c>
      <c r="F14" s="64">
        <v>63.6</v>
      </c>
      <c r="G14" s="64">
        <f t="shared" si="0"/>
        <v>105.6</v>
      </c>
      <c r="H14" s="80">
        <f t="shared" si="1"/>
        <v>6</v>
      </c>
      <c r="I14" s="69"/>
    </row>
    <row r="15" spans="1:9" s="23" customFormat="1" ht="18" customHeight="1">
      <c r="A15" s="49" t="s">
        <v>177</v>
      </c>
      <c r="B15" s="33" t="s">
        <v>225</v>
      </c>
      <c r="C15" s="33" t="s">
        <v>55</v>
      </c>
      <c r="D15" s="33">
        <v>85</v>
      </c>
      <c r="E15" s="33">
        <v>77</v>
      </c>
      <c r="F15" s="64">
        <v>149.4</v>
      </c>
      <c r="G15" s="64">
        <f t="shared" si="0"/>
        <v>187.4</v>
      </c>
      <c r="H15" s="80">
        <f t="shared" si="1"/>
        <v>12</v>
      </c>
      <c r="I15" s="69"/>
    </row>
    <row r="16" spans="1:9" s="23" customFormat="1" ht="18" customHeight="1">
      <c r="A16" s="49" t="s">
        <v>178</v>
      </c>
      <c r="B16" s="33" t="s">
        <v>25</v>
      </c>
      <c r="C16" s="33" t="s">
        <v>26</v>
      </c>
      <c r="D16" s="33">
        <v>95</v>
      </c>
      <c r="E16" s="33">
        <v>89</v>
      </c>
      <c r="F16" s="64">
        <v>90.1</v>
      </c>
      <c r="G16" s="64">
        <f t="shared" si="0"/>
        <v>106.1</v>
      </c>
      <c r="H16" s="80">
        <f t="shared" si="1"/>
        <v>7</v>
      </c>
      <c r="I16" s="69"/>
    </row>
    <row r="17" spans="1:9" s="23" customFormat="1" ht="18" customHeight="1">
      <c r="A17" s="49" t="s">
        <v>179</v>
      </c>
      <c r="B17" s="33" t="s">
        <v>22</v>
      </c>
      <c r="C17" s="33" t="s">
        <v>243</v>
      </c>
      <c r="D17" s="33">
        <v>68</v>
      </c>
      <c r="E17" s="33">
        <v>66</v>
      </c>
      <c r="F17" s="64">
        <v>372.5</v>
      </c>
      <c r="G17" s="64">
        <v>250</v>
      </c>
      <c r="H17" s="80">
        <f t="shared" si="1"/>
        <v>22</v>
      </c>
      <c r="I17" s="69"/>
    </row>
    <row r="18" spans="1:9" s="23" customFormat="1" ht="18" customHeight="1">
      <c r="A18" s="49" t="s">
        <v>180</v>
      </c>
      <c r="B18" s="33" t="s">
        <v>244</v>
      </c>
      <c r="C18" s="33" t="s">
        <v>24</v>
      </c>
      <c r="D18" s="33">
        <v>90</v>
      </c>
      <c r="E18" s="33">
        <v>89</v>
      </c>
      <c r="F18" s="64">
        <v>219.6</v>
      </c>
      <c r="G18" s="64">
        <f t="shared" si="0"/>
        <v>240.6</v>
      </c>
      <c r="H18" s="80">
        <f t="shared" si="1"/>
        <v>19</v>
      </c>
      <c r="I18" s="69"/>
    </row>
    <row r="19" spans="1:9" s="23" customFormat="1" ht="18" customHeight="1">
      <c r="A19" s="49" t="s">
        <v>181</v>
      </c>
      <c r="B19" s="33" t="s">
        <v>245</v>
      </c>
      <c r="C19" s="33" t="s">
        <v>71</v>
      </c>
      <c r="D19" s="33">
        <v>73</v>
      </c>
      <c r="E19" s="33">
        <v>59</v>
      </c>
      <c r="F19" s="64">
        <v>232.8</v>
      </c>
      <c r="G19" s="64">
        <v>250</v>
      </c>
      <c r="H19" s="80">
        <f t="shared" si="1"/>
        <v>22</v>
      </c>
      <c r="I19" s="69"/>
    </row>
    <row r="20" spans="1:9" s="23" customFormat="1" ht="18" customHeight="1">
      <c r="A20" s="49" t="s">
        <v>182</v>
      </c>
      <c r="B20" s="33" t="s">
        <v>87</v>
      </c>
      <c r="C20" s="33" t="s">
        <v>58</v>
      </c>
      <c r="D20" s="33">
        <v>86</v>
      </c>
      <c r="E20" s="33">
        <v>81</v>
      </c>
      <c r="F20" s="64">
        <v>129.4</v>
      </c>
      <c r="G20" s="64">
        <f t="shared" si="0"/>
        <v>162.4</v>
      </c>
      <c r="H20" s="80">
        <f t="shared" si="1"/>
        <v>11</v>
      </c>
      <c r="I20" s="69"/>
    </row>
    <row r="21" spans="1:9" s="23" customFormat="1" ht="18" customHeight="1">
      <c r="A21" s="49" t="s">
        <v>183</v>
      </c>
      <c r="B21" s="33" t="s">
        <v>22</v>
      </c>
      <c r="C21" s="33" t="s">
        <v>54</v>
      </c>
      <c r="D21" s="33">
        <v>89</v>
      </c>
      <c r="E21" s="33">
        <v>87</v>
      </c>
      <c r="F21" s="64">
        <v>104.9</v>
      </c>
      <c r="G21" s="64">
        <f t="shared" si="0"/>
        <v>128.9</v>
      </c>
      <c r="H21" s="80">
        <f t="shared" si="1"/>
        <v>9</v>
      </c>
      <c r="I21" s="70"/>
    </row>
    <row r="22" spans="1:9" s="23" customFormat="1" ht="18" customHeight="1">
      <c r="A22" s="49" t="s">
        <v>184</v>
      </c>
      <c r="B22" s="33" t="s">
        <v>22</v>
      </c>
      <c r="C22" s="33" t="s">
        <v>23</v>
      </c>
      <c r="D22" s="33">
        <v>90</v>
      </c>
      <c r="E22" s="33">
        <v>85</v>
      </c>
      <c r="F22" s="64">
        <v>38.4</v>
      </c>
      <c r="G22" s="64">
        <f t="shared" si="0"/>
        <v>63.4</v>
      </c>
      <c r="H22" s="80">
        <f t="shared" si="1"/>
        <v>1</v>
      </c>
      <c r="I22" s="69"/>
    </row>
    <row r="23" spans="1:9" s="23" customFormat="1" ht="18" customHeight="1">
      <c r="A23" s="49" t="s">
        <v>185</v>
      </c>
      <c r="B23" s="33"/>
      <c r="C23" s="33"/>
      <c r="D23" s="33"/>
      <c r="E23" s="33"/>
      <c r="F23" s="64"/>
      <c r="G23" s="64">
        <f t="shared" si="0"/>
        <v>200</v>
      </c>
      <c r="H23" s="33"/>
      <c r="I23" s="69"/>
    </row>
    <row r="24" spans="1:9" s="23" customFormat="1" ht="18" customHeight="1">
      <c r="A24" s="49" t="s">
        <v>186</v>
      </c>
      <c r="B24" s="33"/>
      <c r="C24" s="33"/>
      <c r="D24" s="33"/>
      <c r="E24" s="33"/>
      <c r="F24" s="64"/>
      <c r="G24" s="64">
        <f t="shared" si="0"/>
        <v>200</v>
      </c>
      <c r="H24" s="33"/>
      <c r="I24" s="69"/>
    </row>
    <row r="25" spans="1:9" s="23" customFormat="1" ht="18" customHeight="1">
      <c r="A25" s="49" t="s">
        <v>187</v>
      </c>
      <c r="B25" s="33"/>
      <c r="C25" s="33"/>
      <c r="D25" s="33"/>
      <c r="E25" s="33"/>
      <c r="F25" s="64"/>
      <c r="G25" s="64">
        <f t="shared" si="0"/>
        <v>200</v>
      </c>
      <c r="H25" s="33"/>
      <c r="I25" s="69"/>
    </row>
    <row r="26" spans="1:9" s="23" customFormat="1" ht="18" customHeight="1">
      <c r="A26" s="49" t="s">
        <v>188</v>
      </c>
      <c r="B26" s="33"/>
      <c r="C26" s="33"/>
      <c r="D26" s="33"/>
      <c r="E26" s="33"/>
      <c r="F26" s="33"/>
      <c r="G26" s="64">
        <f t="shared" si="0"/>
        <v>200</v>
      </c>
      <c r="H26" s="33"/>
      <c r="I26" s="69"/>
    </row>
    <row r="27" spans="1:9" ht="18" customHeight="1">
      <c r="A27" s="49" t="s">
        <v>189</v>
      </c>
      <c r="B27" s="33"/>
      <c r="C27" s="33"/>
      <c r="D27" s="33"/>
      <c r="E27" s="33"/>
      <c r="F27" s="33"/>
      <c r="G27" s="64">
        <f t="shared" si="0"/>
        <v>200</v>
      </c>
      <c r="H27" s="33"/>
      <c r="I27" s="69"/>
    </row>
    <row r="28" spans="1:9" s="23" customFormat="1" ht="18" customHeight="1">
      <c r="A28" s="49" t="s">
        <v>190</v>
      </c>
      <c r="B28" s="33"/>
      <c r="C28" s="33"/>
      <c r="D28" s="33"/>
      <c r="E28" s="33"/>
      <c r="F28" s="33"/>
      <c r="G28" s="64">
        <f t="shared" si="0"/>
        <v>200</v>
      </c>
      <c r="H28" s="33"/>
      <c r="I28" s="69"/>
    </row>
    <row r="29" spans="1:9" ht="18" customHeight="1">
      <c r="A29" s="49" t="s">
        <v>191</v>
      </c>
      <c r="B29" s="33"/>
      <c r="C29" s="33"/>
      <c r="D29" s="33"/>
      <c r="E29" s="33"/>
      <c r="F29" s="33"/>
      <c r="G29" s="64"/>
      <c r="H29" s="33"/>
      <c r="I29" s="69"/>
    </row>
    <row r="30" spans="1:9" ht="18" customHeight="1">
      <c r="A30" s="49" t="s">
        <v>192</v>
      </c>
      <c r="B30" s="33"/>
      <c r="C30" s="33"/>
      <c r="D30" s="33"/>
      <c r="E30" s="33"/>
      <c r="F30" s="33"/>
      <c r="G30" s="64"/>
      <c r="H30" s="33"/>
      <c r="I30" s="69"/>
    </row>
    <row r="31" spans="1:9" ht="18" customHeight="1">
      <c r="A31" s="49" t="s">
        <v>193</v>
      </c>
      <c r="B31" s="33"/>
      <c r="C31" s="33"/>
      <c r="D31" s="33"/>
      <c r="E31" s="33"/>
      <c r="F31" s="33"/>
      <c r="G31" s="64"/>
      <c r="H31" s="33"/>
      <c r="I31" s="69"/>
    </row>
    <row r="32" spans="1:9" ht="18" customHeight="1">
      <c r="A32" s="49" t="s">
        <v>194</v>
      </c>
      <c r="B32" s="33"/>
      <c r="C32" s="33"/>
      <c r="D32" s="33"/>
      <c r="E32" s="33"/>
      <c r="F32" s="33"/>
      <c r="G32" s="64"/>
      <c r="H32" s="33"/>
      <c r="I32" s="69"/>
    </row>
    <row r="33" spans="1:9" ht="18" customHeight="1">
      <c r="A33" s="49" t="s">
        <v>195</v>
      </c>
      <c r="B33" s="33"/>
      <c r="C33" s="33"/>
      <c r="D33" s="33"/>
      <c r="E33" s="33"/>
      <c r="F33" s="33"/>
      <c r="G33" s="64"/>
      <c r="H33" s="33"/>
      <c r="I33" s="69"/>
    </row>
    <row r="34" spans="1:9" ht="18" customHeight="1">
      <c r="A34" s="49" t="s">
        <v>196</v>
      </c>
      <c r="B34" s="33"/>
      <c r="C34" s="33"/>
      <c r="D34" s="33"/>
      <c r="E34" s="33"/>
      <c r="F34" s="33"/>
      <c r="G34" s="64"/>
      <c r="H34" s="33"/>
      <c r="I34" s="69"/>
    </row>
    <row r="35" spans="1:9" ht="18" customHeight="1">
      <c r="A35" s="49" t="s">
        <v>197</v>
      </c>
      <c r="B35" s="33"/>
      <c r="C35" s="33"/>
      <c r="D35" s="33"/>
      <c r="E35" s="33"/>
      <c r="F35" s="33"/>
      <c r="G35" s="64"/>
      <c r="H35" s="33"/>
      <c r="I35" s="69"/>
    </row>
    <row r="36" spans="1:9" ht="18" customHeight="1">
      <c r="A36" s="49" t="s">
        <v>198</v>
      </c>
      <c r="B36" s="33"/>
      <c r="C36" s="33"/>
      <c r="D36" s="33"/>
      <c r="E36" s="33"/>
      <c r="F36" s="33"/>
      <c r="G36" s="64"/>
      <c r="H36" s="33"/>
      <c r="I36" s="69"/>
    </row>
    <row r="37" spans="1:9" ht="18" customHeight="1">
      <c r="A37" s="49" t="s">
        <v>199</v>
      </c>
      <c r="B37" s="33"/>
      <c r="C37" s="33"/>
      <c r="D37" s="33"/>
      <c r="E37" s="33"/>
      <c r="F37" s="33"/>
      <c r="G37" s="64"/>
      <c r="H37" s="33"/>
      <c r="I37" s="69"/>
    </row>
    <row r="38" spans="1:9" ht="18" customHeight="1">
      <c r="A38" s="49" t="s">
        <v>200</v>
      </c>
      <c r="B38" s="33"/>
      <c r="C38" s="33"/>
      <c r="D38" s="33"/>
      <c r="E38" s="33"/>
      <c r="F38" s="33"/>
      <c r="G38" s="64"/>
      <c r="H38" s="33"/>
      <c r="I38" s="69"/>
    </row>
    <row r="39" spans="1:9" ht="18" customHeight="1">
      <c r="A39" s="49" t="s">
        <v>201</v>
      </c>
      <c r="B39" s="33"/>
      <c r="C39" s="33"/>
      <c r="D39" s="33"/>
      <c r="E39" s="33"/>
      <c r="F39" s="33"/>
      <c r="G39" s="64"/>
      <c r="H39" s="33"/>
      <c r="I39" s="69"/>
    </row>
    <row r="40" spans="1:9" ht="18" customHeight="1" thickBot="1">
      <c r="A40" s="71" t="s">
        <v>202</v>
      </c>
      <c r="B40" s="61"/>
      <c r="C40" s="61"/>
      <c r="D40" s="61"/>
      <c r="E40" s="61"/>
      <c r="F40" s="61"/>
      <c r="G40" s="72"/>
      <c r="H40" s="61"/>
      <c r="I40" s="73"/>
    </row>
  </sheetData>
  <mergeCells count="1">
    <mergeCell ref="G1:I1"/>
  </mergeCells>
  <phoneticPr fontId="9" type="noConversion"/>
  <conditionalFormatting sqref="G5:G28">
    <cfRule type="cellIs" dxfId="1" priority="1" operator="equal">
      <formula>200</formula>
    </cfRule>
  </conditionalFormatting>
  <printOptions horizontalCentered="1"/>
  <pageMargins left="0.55118110236220474" right="0.55118110236220474" top="1.4173228346456694" bottom="0.39370078740157483" header="0.51181102362204722" footer="0.51181102362204722"/>
  <pageSetup paperSize="9" scale="72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5.7109375" defaultRowHeight="18" customHeight="1"/>
  <cols>
    <col min="1" max="1" width="7.7109375" style="1" customWidth="1"/>
    <col min="2" max="3" width="15.7109375" style="1" customWidth="1"/>
    <col min="4" max="4" width="13.5703125" style="1" customWidth="1"/>
    <col min="5" max="6" width="13.7109375" style="1" customWidth="1"/>
    <col min="7" max="7" width="15.7109375" style="2" customWidth="1"/>
    <col min="8" max="8" width="10.7109375" style="1" customWidth="1"/>
    <col min="9" max="9" width="4.85546875" style="1" customWidth="1"/>
    <col min="10" max="10" width="15.7109375" style="1"/>
    <col min="11" max="12" width="15.7109375" style="55"/>
    <col min="13" max="16384" width="15.7109375" style="1"/>
  </cols>
  <sheetData>
    <row r="1" spans="1:12" s="12" customFormat="1" ht="25.5" customHeight="1">
      <c r="A1" s="8" t="str">
        <f>Pokal</f>
        <v>Raiffeisen-Pokalschießen 2015</v>
      </c>
      <c r="B1" s="9"/>
      <c r="C1" s="9"/>
      <c r="D1" s="9"/>
      <c r="E1" s="10" t="s">
        <v>7</v>
      </c>
      <c r="F1" s="9"/>
      <c r="G1" s="107" t="str">
        <f>Ort</f>
        <v>in Aulzhausen</v>
      </c>
      <c r="H1" s="110"/>
      <c r="I1" s="111"/>
      <c r="K1" s="54"/>
      <c r="L1" s="54"/>
    </row>
    <row r="2" spans="1:12" ht="18" customHeight="1">
      <c r="A2" s="15">
        <f>'Spielhahn Aulzhausen'!A2</f>
        <v>42321</v>
      </c>
      <c r="B2" s="4"/>
      <c r="C2" s="4"/>
      <c r="D2" s="4"/>
      <c r="E2" s="4"/>
      <c r="F2" s="4"/>
      <c r="G2" s="5"/>
      <c r="H2" s="4"/>
      <c r="I2" s="6"/>
    </row>
    <row r="3" spans="1:12" ht="18" customHeight="1">
      <c r="A3" s="7"/>
      <c r="B3" s="4"/>
      <c r="C3" s="4"/>
      <c r="D3" s="4"/>
      <c r="E3" s="4"/>
      <c r="F3" s="4"/>
      <c r="G3" s="5"/>
      <c r="H3" s="4"/>
      <c r="I3" s="6"/>
    </row>
    <row r="4" spans="1:12" s="20" customFormat="1" ht="18" customHeight="1" thickBot="1">
      <c r="A4" s="16" t="s">
        <v>9</v>
      </c>
      <c r="B4" s="17" t="s">
        <v>1</v>
      </c>
      <c r="C4" s="17" t="s">
        <v>5</v>
      </c>
      <c r="D4" s="17" t="s">
        <v>2</v>
      </c>
      <c r="E4" s="17" t="s">
        <v>2</v>
      </c>
      <c r="F4" s="17" t="s">
        <v>3</v>
      </c>
      <c r="G4" s="18" t="s">
        <v>4</v>
      </c>
      <c r="H4" s="17" t="s">
        <v>10</v>
      </c>
      <c r="I4" s="19"/>
      <c r="K4" s="56"/>
      <c r="L4" s="56"/>
    </row>
    <row r="5" spans="1:12" s="23" customFormat="1" ht="18" customHeight="1">
      <c r="A5" s="35" t="s">
        <v>131</v>
      </c>
      <c r="B5" s="21" t="s">
        <v>39</v>
      </c>
      <c r="C5" s="21" t="s">
        <v>34</v>
      </c>
      <c r="D5" s="21">
        <v>81</v>
      </c>
      <c r="E5" s="21">
        <v>81</v>
      </c>
      <c r="F5" s="21">
        <v>165.8</v>
      </c>
      <c r="G5" s="22">
        <f t="shared" ref="G5:G29" si="0">(100-D5)+(100-E5)+F5</f>
        <v>203.8</v>
      </c>
      <c r="H5" s="105">
        <f>RANK(G5,$G$5:$G$40,1)</f>
        <v>19</v>
      </c>
      <c r="I5" s="30"/>
      <c r="K5" s="57" t="s">
        <v>27</v>
      </c>
      <c r="L5" s="57" t="s">
        <v>12</v>
      </c>
    </row>
    <row r="6" spans="1:12" s="23" customFormat="1" ht="18" customHeight="1">
      <c r="A6" s="36" t="s">
        <v>132</v>
      </c>
      <c r="B6" s="25" t="s">
        <v>218</v>
      </c>
      <c r="C6" s="25" t="s">
        <v>85</v>
      </c>
      <c r="D6" s="25">
        <v>88</v>
      </c>
      <c r="E6" s="25">
        <v>87</v>
      </c>
      <c r="F6" s="26">
        <v>178.8</v>
      </c>
      <c r="G6" s="26">
        <f t="shared" si="0"/>
        <v>203.8</v>
      </c>
      <c r="H6" s="106">
        <f>RANK(G6,$G$5:$G$40,1)</f>
        <v>19</v>
      </c>
      <c r="I6" s="27"/>
      <c r="K6" s="58" t="s">
        <v>16</v>
      </c>
      <c r="L6" s="58" t="s">
        <v>28</v>
      </c>
    </row>
    <row r="7" spans="1:12" s="23" customFormat="1" ht="18" customHeight="1">
      <c r="A7" s="36" t="s">
        <v>133</v>
      </c>
      <c r="B7" s="25" t="s">
        <v>219</v>
      </c>
      <c r="C7" s="25" t="s">
        <v>220</v>
      </c>
      <c r="D7" s="25">
        <v>69</v>
      </c>
      <c r="E7" s="25">
        <v>71</v>
      </c>
      <c r="F7" s="26">
        <v>350</v>
      </c>
      <c r="G7" s="26">
        <f t="shared" si="0"/>
        <v>410</v>
      </c>
      <c r="H7" s="106">
        <f t="shared" ref="H7:H24" si="1">RANK(G7,$G$5:$G$40,1)</f>
        <v>24</v>
      </c>
      <c r="I7" s="27"/>
      <c r="K7" s="58" t="s">
        <v>29</v>
      </c>
      <c r="L7" s="58" t="s">
        <v>30</v>
      </c>
    </row>
    <row r="8" spans="1:12" s="23" customFormat="1" ht="18" customHeight="1">
      <c r="A8" s="36" t="s">
        <v>134</v>
      </c>
      <c r="B8" s="25" t="s">
        <v>16</v>
      </c>
      <c r="C8" s="25" t="s">
        <v>28</v>
      </c>
      <c r="D8" s="25">
        <v>75</v>
      </c>
      <c r="E8" s="25">
        <v>80</v>
      </c>
      <c r="F8" s="26">
        <v>85.5</v>
      </c>
      <c r="G8" s="26">
        <f t="shared" si="0"/>
        <v>130.5</v>
      </c>
      <c r="H8" s="106">
        <f t="shared" si="1"/>
        <v>6</v>
      </c>
      <c r="I8" s="28"/>
      <c r="K8" s="58" t="s">
        <v>31</v>
      </c>
      <c r="L8" s="58" t="s">
        <v>32</v>
      </c>
    </row>
    <row r="9" spans="1:12" s="23" customFormat="1" ht="18" customHeight="1">
      <c r="A9" s="36" t="s">
        <v>135</v>
      </c>
      <c r="B9" s="25" t="s">
        <v>35</v>
      </c>
      <c r="C9" s="25" t="s">
        <v>36</v>
      </c>
      <c r="D9" s="25">
        <v>90</v>
      </c>
      <c r="E9" s="25">
        <v>80</v>
      </c>
      <c r="F9" s="26">
        <v>107.7</v>
      </c>
      <c r="G9" s="26">
        <f t="shared" si="0"/>
        <v>137.69999999999999</v>
      </c>
      <c r="H9" s="106">
        <f t="shared" si="1"/>
        <v>8</v>
      </c>
      <c r="I9" s="28"/>
      <c r="K9" s="58" t="s">
        <v>33</v>
      </c>
      <c r="L9" s="58" t="s">
        <v>34</v>
      </c>
    </row>
    <row r="10" spans="1:12" s="23" customFormat="1" ht="18" customHeight="1">
      <c r="A10" s="36" t="s">
        <v>136</v>
      </c>
      <c r="B10" s="25" t="s">
        <v>29</v>
      </c>
      <c r="C10" s="25" t="s">
        <v>30</v>
      </c>
      <c r="D10" s="25">
        <v>79</v>
      </c>
      <c r="E10" s="25">
        <v>74</v>
      </c>
      <c r="F10" s="26">
        <v>166.6</v>
      </c>
      <c r="G10" s="26">
        <f t="shared" si="0"/>
        <v>213.6</v>
      </c>
      <c r="H10" s="106">
        <f t="shared" si="1"/>
        <v>21</v>
      </c>
      <c r="I10" s="27"/>
      <c r="K10" s="58" t="s">
        <v>35</v>
      </c>
      <c r="L10" s="58" t="s">
        <v>36</v>
      </c>
    </row>
    <row r="11" spans="1:12" s="23" customFormat="1" ht="18" customHeight="1">
      <c r="A11" s="36" t="s">
        <v>137</v>
      </c>
      <c r="B11" s="25" t="s">
        <v>204</v>
      </c>
      <c r="C11" s="25" t="s">
        <v>221</v>
      </c>
      <c r="D11" s="25">
        <v>83</v>
      </c>
      <c r="E11" s="25">
        <v>74</v>
      </c>
      <c r="F11" s="25">
        <v>134.69999999999999</v>
      </c>
      <c r="G11" s="26">
        <f t="shared" si="0"/>
        <v>177.7</v>
      </c>
      <c r="H11" s="106">
        <f t="shared" si="1"/>
        <v>11</v>
      </c>
      <c r="I11" s="27"/>
      <c r="K11" s="58" t="s">
        <v>37</v>
      </c>
      <c r="L11" s="58" t="s">
        <v>38</v>
      </c>
    </row>
    <row r="12" spans="1:12" s="23" customFormat="1" ht="18" customHeight="1">
      <c r="A12" s="36" t="s">
        <v>138</v>
      </c>
      <c r="B12" s="25" t="s">
        <v>218</v>
      </c>
      <c r="C12" s="25" t="s">
        <v>81</v>
      </c>
      <c r="D12" s="25">
        <v>97</v>
      </c>
      <c r="E12" s="25">
        <v>81</v>
      </c>
      <c r="F12" s="25">
        <v>65.2</v>
      </c>
      <c r="G12" s="26">
        <f t="shared" si="0"/>
        <v>87.2</v>
      </c>
      <c r="H12" s="106">
        <f t="shared" si="1"/>
        <v>1</v>
      </c>
      <c r="I12" s="28"/>
      <c r="K12" s="58" t="s">
        <v>39</v>
      </c>
      <c r="L12" s="58" t="s">
        <v>34</v>
      </c>
    </row>
    <row r="13" spans="1:12" s="23" customFormat="1" ht="18" customHeight="1">
      <c r="A13" s="36" t="s">
        <v>139</v>
      </c>
      <c r="B13" s="25" t="s">
        <v>222</v>
      </c>
      <c r="C13" s="25" t="s">
        <v>205</v>
      </c>
      <c r="D13" s="25">
        <v>90</v>
      </c>
      <c r="E13" s="25">
        <v>88</v>
      </c>
      <c r="F13" s="26">
        <v>111.2</v>
      </c>
      <c r="G13" s="26">
        <f t="shared" si="0"/>
        <v>133.19999999999999</v>
      </c>
      <c r="H13" s="106">
        <f t="shared" si="1"/>
        <v>7</v>
      </c>
      <c r="I13" s="27"/>
      <c r="K13" s="58" t="s">
        <v>40</v>
      </c>
      <c r="L13" s="58" t="s">
        <v>41</v>
      </c>
    </row>
    <row r="14" spans="1:12" s="23" customFormat="1" ht="18" customHeight="1">
      <c r="A14" s="36" t="s">
        <v>140</v>
      </c>
      <c r="B14" s="25" t="s">
        <v>223</v>
      </c>
      <c r="C14" s="25" t="s">
        <v>224</v>
      </c>
      <c r="D14" s="25">
        <v>80</v>
      </c>
      <c r="E14" s="25">
        <v>85</v>
      </c>
      <c r="F14" s="26">
        <v>102.9</v>
      </c>
      <c r="G14" s="26">
        <f t="shared" si="0"/>
        <v>137.9</v>
      </c>
      <c r="H14" s="106">
        <f t="shared" si="1"/>
        <v>9</v>
      </c>
      <c r="I14" s="27"/>
      <c r="K14" s="58" t="s">
        <v>39</v>
      </c>
      <c r="L14" s="58" t="s">
        <v>24</v>
      </c>
    </row>
    <row r="15" spans="1:12" s="23" customFormat="1" ht="18" customHeight="1">
      <c r="A15" s="36" t="s">
        <v>141</v>
      </c>
      <c r="B15" s="25" t="s">
        <v>65</v>
      </c>
      <c r="C15" s="25" t="s">
        <v>34</v>
      </c>
      <c r="D15" s="25">
        <v>90</v>
      </c>
      <c r="E15" s="25">
        <v>83</v>
      </c>
      <c r="F15" s="25">
        <v>202.8</v>
      </c>
      <c r="G15" s="41">
        <f t="shared" si="0"/>
        <v>229.8</v>
      </c>
      <c r="H15" s="106">
        <f t="shared" si="1"/>
        <v>23</v>
      </c>
      <c r="I15" s="27"/>
      <c r="K15" s="58" t="s">
        <v>16</v>
      </c>
      <c r="L15" s="58" t="s">
        <v>68</v>
      </c>
    </row>
    <row r="16" spans="1:12" s="23" customFormat="1" ht="18" customHeight="1">
      <c r="A16" s="36" t="s">
        <v>142</v>
      </c>
      <c r="B16" s="25" t="s">
        <v>37</v>
      </c>
      <c r="C16" s="25" t="s">
        <v>226</v>
      </c>
      <c r="D16" s="25">
        <v>90</v>
      </c>
      <c r="E16" s="25">
        <v>88</v>
      </c>
      <c r="F16" s="25">
        <v>99.1</v>
      </c>
      <c r="G16" s="26">
        <f t="shared" si="0"/>
        <v>121.1</v>
      </c>
      <c r="H16" s="106">
        <f t="shared" si="1"/>
        <v>3</v>
      </c>
      <c r="I16" s="27"/>
      <c r="K16" s="58" t="s">
        <v>69</v>
      </c>
      <c r="L16" s="58" t="s">
        <v>70</v>
      </c>
    </row>
    <row r="17" spans="1:12" s="23" customFormat="1" ht="18" customHeight="1">
      <c r="A17" s="36" t="s">
        <v>143</v>
      </c>
      <c r="B17" s="25" t="s">
        <v>231</v>
      </c>
      <c r="C17" s="25" t="s">
        <v>232</v>
      </c>
      <c r="D17" s="25">
        <v>55</v>
      </c>
      <c r="E17" s="25">
        <v>66</v>
      </c>
      <c r="F17" s="26">
        <v>122</v>
      </c>
      <c r="G17" s="26">
        <f t="shared" si="0"/>
        <v>201</v>
      </c>
      <c r="H17" s="106">
        <f t="shared" si="1"/>
        <v>18</v>
      </c>
      <c r="I17" s="27"/>
      <c r="K17" s="58" t="s">
        <v>80</v>
      </c>
      <c r="L17" s="58" t="s">
        <v>81</v>
      </c>
    </row>
    <row r="18" spans="1:12" s="23" customFormat="1" ht="18" customHeight="1">
      <c r="A18" s="36" t="s">
        <v>144</v>
      </c>
      <c r="B18" s="25" t="s">
        <v>233</v>
      </c>
      <c r="C18" s="25" t="s">
        <v>234</v>
      </c>
      <c r="D18" s="25">
        <v>86</v>
      </c>
      <c r="E18" s="25">
        <v>78</v>
      </c>
      <c r="F18" s="26">
        <v>144.19999999999999</v>
      </c>
      <c r="G18" s="26">
        <f t="shared" si="0"/>
        <v>180.2</v>
      </c>
      <c r="H18" s="106">
        <f t="shared" si="1"/>
        <v>12</v>
      </c>
      <c r="I18" s="27"/>
      <c r="K18" s="58" t="s">
        <v>84</v>
      </c>
      <c r="L18" s="58" t="s">
        <v>81</v>
      </c>
    </row>
    <row r="19" spans="1:12" s="23" customFormat="1" ht="18" customHeight="1">
      <c r="A19" s="36" t="s">
        <v>145</v>
      </c>
      <c r="B19" s="25" t="s">
        <v>235</v>
      </c>
      <c r="C19" s="25" t="s">
        <v>236</v>
      </c>
      <c r="D19" s="25">
        <v>91</v>
      </c>
      <c r="E19" s="25">
        <v>87</v>
      </c>
      <c r="F19" s="26">
        <v>102.6</v>
      </c>
      <c r="G19" s="26">
        <f t="shared" si="0"/>
        <v>124.6</v>
      </c>
      <c r="H19" s="106">
        <f t="shared" si="1"/>
        <v>5</v>
      </c>
      <c r="I19" s="27"/>
      <c r="K19" s="58" t="s">
        <v>84</v>
      </c>
      <c r="L19" s="58" t="s">
        <v>85</v>
      </c>
    </row>
    <row r="20" spans="1:12" s="23" customFormat="1" ht="18" customHeight="1">
      <c r="A20" s="36" t="s">
        <v>146</v>
      </c>
      <c r="B20" s="25" t="s">
        <v>37</v>
      </c>
      <c r="C20" s="25" t="s">
        <v>237</v>
      </c>
      <c r="D20" s="25">
        <v>52</v>
      </c>
      <c r="E20" s="25">
        <v>37</v>
      </c>
      <c r="F20" s="25">
        <v>370</v>
      </c>
      <c r="G20" s="26">
        <f t="shared" si="0"/>
        <v>481</v>
      </c>
      <c r="H20" s="106">
        <f t="shared" si="1"/>
        <v>25</v>
      </c>
      <c r="I20" s="27"/>
      <c r="K20" s="59"/>
      <c r="L20" s="59"/>
    </row>
    <row r="21" spans="1:12" s="23" customFormat="1" ht="18" customHeight="1">
      <c r="A21" s="36" t="s">
        <v>147</v>
      </c>
      <c r="B21" s="25" t="s">
        <v>238</v>
      </c>
      <c r="C21" s="25" t="s">
        <v>34</v>
      </c>
      <c r="D21" s="25">
        <v>79</v>
      </c>
      <c r="E21" s="25">
        <v>80</v>
      </c>
      <c r="F21" s="26">
        <v>64.400000000000006</v>
      </c>
      <c r="G21" s="26">
        <f t="shared" si="0"/>
        <v>105.4</v>
      </c>
      <c r="H21" s="106">
        <f t="shared" si="1"/>
        <v>2</v>
      </c>
      <c r="I21" s="27"/>
      <c r="K21" s="59"/>
      <c r="L21" s="59"/>
    </row>
    <row r="22" spans="1:12" s="23" customFormat="1" ht="18" customHeight="1">
      <c r="A22" s="36" t="s">
        <v>148</v>
      </c>
      <c r="B22" s="25" t="s">
        <v>69</v>
      </c>
      <c r="C22" s="25" t="s">
        <v>70</v>
      </c>
      <c r="D22" s="25">
        <v>87</v>
      </c>
      <c r="E22" s="25">
        <v>87</v>
      </c>
      <c r="F22" s="25">
        <v>118.2</v>
      </c>
      <c r="G22" s="26">
        <f t="shared" si="0"/>
        <v>144.19999999999999</v>
      </c>
      <c r="H22" s="106">
        <f t="shared" si="1"/>
        <v>10</v>
      </c>
      <c r="I22" s="27"/>
      <c r="K22" s="59"/>
      <c r="L22" s="59"/>
    </row>
    <row r="23" spans="1:12" s="23" customFormat="1" ht="18" customHeight="1">
      <c r="A23" s="36" t="s">
        <v>149</v>
      </c>
      <c r="B23" s="25" t="s">
        <v>239</v>
      </c>
      <c r="C23" s="25" t="s">
        <v>240</v>
      </c>
      <c r="D23" s="25">
        <v>81</v>
      </c>
      <c r="E23" s="25">
        <v>81</v>
      </c>
      <c r="F23" s="26">
        <v>187.2</v>
      </c>
      <c r="G23" s="26">
        <f t="shared" si="0"/>
        <v>225.2</v>
      </c>
      <c r="H23" s="106">
        <f t="shared" si="1"/>
        <v>22</v>
      </c>
      <c r="I23" s="27"/>
      <c r="K23" s="59"/>
      <c r="L23" s="59"/>
    </row>
    <row r="24" spans="1:12" s="23" customFormat="1" ht="18" customHeight="1">
      <c r="A24" s="36" t="s">
        <v>150</v>
      </c>
      <c r="B24" s="25" t="s">
        <v>31</v>
      </c>
      <c r="C24" s="25" t="s">
        <v>66</v>
      </c>
      <c r="D24" s="25">
        <v>81</v>
      </c>
      <c r="E24" s="25">
        <v>89</v>
      </c>
      <c r="F24" s="26">
        <v>93.9</v>
      </c>
      <c r="G24" s="26">
        <f t="shared" si="0"/>
        <v>123.9</v>
      </c>
      <c r="H24" s="106">
        <f t="shared" si="1"/>
        <v>4</v>
      </c>
      <c r="I24" s="27"/>
      <c r="K24" s="59"/>
      <c r="L24" s="59"/>
    </row>
    <row r="25" spans="1:12" s="23" customFormat="1" ht="18" customHeight="1">
      <c r="A25" s="36" t="s">
        <v>151</v>
      </c>
      <c r="B25" s="25"/>
      <c r="C25" s="25"/>
      <c r="D25" s="25"/>
      <c r="E25" s="25"/>
      <c r="F25" s="26"/>
      <c r="G25" s="26">
        <f t="shared" si="0"/>
        <v>200</v>
      </c>
      <c r="H25" s="76"/>
      <c r="I25" s="27"/>
      <c r="K25" s="59"/>
      <c r="L25" s="59"/>
    </row>
    <row r="26" spans="1:12" s="23" customFormat="1" ht="18" customHeight="1">
      <c r="A26" s="36" t="s">
        <v>152</v>
      </c>
      <c r="B26" s="25"/>
      <c r="C26" s="25"/>
      <c r="D26" s="25"/>
      <c r="E26" s="25"/>
      <c r="F26" s="26"/>
      <c r="G26" s="26">
        <f t="shared" si="0"/>
        <v>200</v>
      </c>
      <c r="H26" s="76"/>
      <c r="I26" s="27"/>
      <c r="K26" s="59"/>
      <c r="L26" s="59"/>
    </row>
    <row r="27" spans="1:12" s="23" customFormat="1" ht="18" customHeight="1">
      <c r="A27" s="36" t="s">
        <v>153</v>
      </c>
      <c r="B27" s="25"/>
      <c r="C27" s="25"/>
      <c r="D27" s="25"/>
      <c r="E27" s="25"/>
      <c r="F27" s="25"/>
      <c r="G27" s="26">
        <f t="shared" si="0"/>
        <v>200</v>
      </c>
      <c r="H27" s="76"/>
      <c r="I27" s="28"/>
      <c r="K27" s="59"/>
      <c r="L27" s="59"/>
    </row>
    <row r="28" spans="1:12" s="23" customFormat="1" ht="18" customHeight="1">
      <c r="A28" s="36" t="s">
        <v>154</v>
      </c>
      <c r="B28" s="25"/>
      <c r="C28" s="25"/>
      <c r="D28" s="25"/>
      <c r="E28" s="25"/>
      <c r="F28" s="25"/>
      <c r="G28" s="26">
        <f t="shared" si="0"/>
        <v>200</v>
      </c>
      <c r="H28" s="76"/>
      <c r="I28" s="28"/>
      <c r="K28" s="59"/>
      <c r="L28" s="59"/>
    </row>
    <row r="29" spans="1:12" s="23" customFormat="1" ht="18" customHeight="1">
      <c r="A29" s="36" t="s">
        <v>155</v>
      </c>
      <c r="B29" s="25"/>
      <c r="C29" s="25"/>
      <c r="D29" s="25"/>
      <c r="E29" s="25"/>
      <c r="F29" s="26"/>
      <c r="G29" s="26">
        <f t="shared" si="0"/>
        <v>200</v>
      </c>
      <c r="H29" s="76"/>
      <c r="I29" s="28"/>
      <c r="K29" s="59"/>
      <c r="L29" s="59"/>
    </row>
    <row r="30" spans="1:12" s="23" customFormat="1" ht="18" customHeight="1">
      <c r="A30" s="36" t="s">
        <v>156</v>
      </c>
      <c r="B30" s="25"/>
      <c r="C30" s="25"/>
      <c r="D30" s="25"/>
      <c r="E30" s="25"/>
      <c r="F30" s="26"/>
      <c r="G30" s="26"/>
      <c r="H30" s="25"/>
      <c r="I30" s="28"/>
      <c r="K30" s="59"/>
      <c r="L30" s="59"/>
    </row>
    <row r="31" spans="1:12" s="23" customFormat="1" ht="18" customHeight="1">
      <c r="A31" s="36" t="s">
        <v>157</v>
      </c>
      <c r="B31" s="25"/>
      <c r="C31" s="25"/>
      <c r="D31" s="25"/>
      <c r="E31" s="25"/>
      <c r="F31" s="26"/>
      <c r="G31" s="26"/>
      <c r="H31" s="25"/>
      <c r="I31" s="28"/>
      <c r="K31" s="59"/>
      <c r="L31" s="59"/>
    </row>
    <row r="32" spans="1:12" s="23" customFormat="1" ht="18" customHeight="1">
      <c r="A32" s="36" t="s">
        <v>158</v>
      </c>
      <c r="B32" s="25"/>
      <c r="C32" s="25"/>
      <c r="D32" s="25"/>
      <c r="E32" s="25"/>
      <c r="F32" s="25"/>
      <c r="G32" s="26"/>
      <c r="H32" s="25"/>
      <c r="I32" s="27"/>
      <c r="K32" s="59"/>
      <c r="L32" s="59"/>
    </row>
    <row r="33" spans="1:9" ht="18" customHeight="1">
      <c r="A33" s="36" t="s">
        <v>159</v>
      </c>
      <c r="B33" s="25"/>
      <c r="C33" s="25"/>
      <c r="D33" s="25"/>
      <c r="E33" s="25"/>
      <c r="F33" s="26"/>
      <c r="G33" s="26"/>
      <c r="H33" s="25"/>
      <c r="I33" s="27"/>
    </row>
    <row r="34" spans="1:9" ht="18" customHeight="1">
      <c r="A34" s="36" t="s">
        <v>160</v>
      </c>
      <c r="B34" s="25"/>
      <c r="C34" s="25"/>
      <c r="D34" s="25"/>
      <c r="E34" s="25"/>
      <c r="F34" s="26"/>
      <c r="G34" s="26"/>
      <c r="H34" s="25"/>
      <c r="I34" s="28"/>
    </row>
    <row r="35" spans="1:9" ht="18" customHeight="1">
      <c r="A35" s="36" t="s">
        <v>161</v>
      </c>
      <c r="B35" s="25"/>
      <c r="C35" s="25"/>
      <c r="D35" s="25"/>
      <c r="E35" s="25"/>
      <c r="F35" s="25"/>
      <c r="G35" s="26"/>
      <c r="H35" s="25"/>
      <c r="I35" s="27"/>
    </row>
    <row r="36" spans="1:9" ht="18" customHeight="1">
      <c r="A36" s="36" t="s">
        <v>162</v>
      </c>
      <c r="B36" s="25"/>
      <c r="C36" s="25"/>
      <c r="D36" s="25"/>
      <c r="E36" s="25"/>
      <c r="F36" s="26"/>
      <c r="G36" s="26"/>
      <c r="H36" s="25"/>
      <c r="I36" s="27"/>
    </row>
    <row r="37" spans="1:9" ht="18" customHeight="1">
      <c r="A37" s="36" t="s">
        <v>163</v>
      </c>
      <c r="B37" s="25"/>
      <c r="C37" s="25"/>
      <c r="D37" s="25"/>
      <c r="E37" s="25"/>
      <c r="F37" s="26"/>
      <c r="G37" s="26"/>
      <c r="H37" s="25"/>
      <c r="I37" s="28"/>
    </row>
    <row r="38" spans="1:9" ht="18" customHeight="1">
      <c r="A38" s="36" t="s">
        <v>164</v>
      </c>
      <c r="B38" s="25"/>
      <c r="C38" s="25"/>
      <c r="D38" s="25"/>
      <c r="E38" s="25"/>
      <c r="F38" s="25"/>
      <c r="G38" s="26"/>
      <c r="H38" s="25"/>
      <c r="I38" s="27"/>
    </row>
    <row r="39" spans="1:9" ht="18" customHeight="1">
      <c r="A39" s="36" t="s">
        <v>165</v>
      </c>
      <c r="B39" s="25"/>
      <c r="C39" s="25"/>
      <c r="D39" s="25"/>
      <c r="E39" s="25"/>
      <c r="F39" s="26"/>
      <c r="G39" s="26"/>
      <c r="H39" s="25"/>
      <c r="I39" s="27"/>
    </row>
    <row r="40" spans="1:9" ht="18" customHeight="1" thickBot="1">
      <c r="A40" s="50" t="s">
        <v>166</v>
      </c>
      <c r="B40" s="29"/>
      <c r="C40" s="29"/>
      <c r="D40" s="29"/>
      <c r="E40" s="29"/>
      <c r="F40" s="51"/>
      <c r="G40" s="51"/>
      <c r="H40" s="29"/>
      <c r="I40" s="52"/>
    </row>
  </sheetData>
  <mergeCells count="1">
    <mergeCell ref="G1:I1"/>
  </mergeCells>
  <phoneticPr fontId="9" type="noConversion"/>
  <conditionalFormatting sqref="G5:G29">
    <cfRule type="cellIs" dxfId="0" priority="1" operator="equal">
      <formula>200</formula>
    </cfRule>
  </conditionalFormatting>
  <printOptions horizontalCentered="1"/>
  <pageMargins left="0.55118110236220474" right="0.51181102362204722" top="1.3779527559055118" bottom="0.39370078740157483" header="0.51181102362204722" footer="0.51181102362204722"/>
  <pageSetup paperSize="9" scale="84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"/>
  <sheetViews>
    <sheetView showGridLines="0" zoomScale="75" zoomScaleNormal="80" workbookViewId="0">
      <selection activeCell="M30" sqref="M30"/>
    </sheetView>
  </sheetViews>
  <sheetFormatPr baseColWidth="10" defaultColWidth="15.7109375" defaultRowHeight="18.95" customHeight="1"/>
  <cols>
    <col min="1" max="1" width="13.42578125" style="3" customWidth="1"/>
    <col min="2" max="2" width="3.140625" style="3" customWidth="1"/>
    <col min="3" max="3" width="18.7109375" style="3" customWidth="1"/>
    <col min="4" max="4" width="16.85546875" style="3" customWidth="1"/>
    <col min="5" max="5" width="15.7109375" style="3" customWidth="1"/>
    <col min="6" max="6" width="3.28515625" style="3" customWidth="1"/>
    <col min="7" max="7" width="19.85546875" style="3" customWidth="1"/>
    <col min="8" max="8" width="16.85546875" style="3" customWidth="1"/>
    <col min="9" max="9" width="15.7109375" style="3" customWidth="1"/>
    <col min="10" max="10" width="3.28515625" style="3" customWidth="1"/>
    <col min="11" max="11" width="18.7109375" style="3" customWidth="1"/>
    <col min="12" max="12" width="16.5703125" style="3" customWidth="1"/>
    <col min="13" max="13" width="15.7109375" style="45" customWidth="1"/>
    <col min="14" max="14" width="9.5703125" style="3" customWidth="1"/>
    <col min="15" max="16384" width="15.7109375" style="3"/>
  </cols>
  <sheetData>
    <row r="1" spans="1:13" s="12" customFormat="1" ht="18.95" customHeight="1" thickBot="1">
      <c r="A1" s="8" t="str">
        <f>Pokal</f>
        <v>Raiffeisen-Pokalschießen 2015</v>
      </c>
      <c r="B1" s="9"/>
      <c r="C1" s="9"/>
      <c r="D1" s="9"/>
      <c r="E1" s="9"/>
      <c r="F1" s="9"/>
      <c r="G1" s="10" t="s">
        <v>8</v>
      </c>
      <c r="H1" s="9"/>
      <c r="I1" s="9"/>
      <c r="J1" s="9"/>
      <c r="K1" s="9"/>
      <c r="L1" s="9"/>
      <c r="M1" s="42"/>
    </row>
    <row r="2" spans="1:13" ht="18.95" customHeight="1">
      <c r="A2" s="78">
        <f>'Spielhahn Aulzhausen'!A2</f>
        <v>42321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43"/>
    </row>
    <row r="3" spans="1:13" ht="18.95" customHeight="1" thickBo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43"/>
    </row>
    <row r="4" spans="1:13" ht="18.95" customHeight="1" thickBot="1">
      <c r="A4" s="13"/>
      <c r="B4" s="14"/>
      <c r="C4" s="47" t="s">
        <v>89</v>
      </c>
      <c r="D4" s="14"/>
      <c r="E4" s="14"/>
      <c r="F4" s="14"/>
      <c r="G4" s="47" t="s">
        <v>90</v>
      </c>
      <c r="H4" s="14"/>
      <c r="I4" s="14"/>
      <c r="J4" s="14"/>
      <c r="K4" s="47" t="s">
        <v>91</v>
      </c>
      <c r="L4" s="14"/>
      <c r="M4" s="43"/>
    </row>
    <row r="5" spans="1:13" ht="18.75" customHeight="1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43"/>
    </row>
    <row r="6" spans="1:13" s="118" customFormat="1" ht="25.5" customHeight="1" thickBot="1">
      <c r="A6" s="112" t="s">
        <v>92</v>
      </c>
      <c r="B6" s="113"/>
      <c r="C6" s="114" t="s">
        <v>0</v>
      </c>
      <c r="D6" s="115"/>
      <c r="E6" s="116" t="s">
        <v>4</v>
      </c>
      <c r="F6" s="113"/>
      <c r="G6" s="114" t="s">
        <v>6</v>
      </c>
      <c r="H6" s="115"/>
      <c r="I6" s="116" t="s">
        <v>4</v>
      </c>
      <c r="J6" s="113"/>
      <c r="K6" s="114" t="s">
        <v>7</v>
      </c>
      <c r="L6" s="115"/>
      <c r="M6" s="117" t="s">
        <v>4</v>
      </c>
    </row>
    <row r="7" spans="1:13" s="23" customFormat="1" ht="18.95" customHeight="1">
      <c r="A7" s="89">
        <v>1</v>
      </c>
      <c r="B7" s="87"/>
      <c r="C7" s="91" t="s">
        <v>53</v>
      </c>
      <c r="D7" s="92" t="s">
        <v>32</v>
      </c>
      <c r="E7" s="93">
        <v>22.5</v>
      </c>
      <c r="F7" s="31"/>
      <c r="G7" s="91" t="s">
        <v>22</v>
      </c>
      <c r="H7" s="92" t="s">
        <v>23</v>
      </c>
      <c r="I7" s="93">
        <v>63.4</v>
      </c>
      <c r="J7" s="31"/>
      <c r="K7" s="91" t="s">
        <v>218</v>
      </c>
      <c r="L7" s="92" t="s">
        <v>81</v>
      </c>
      <c r="M7" s="93">
        <v>87.2</v>
      </c>
    </row>
    <row r="8" spans="1:13" s="23" customFormat="1" ht="18.95" customHeight="1">
      <c r="A8" s="90">
        <v>2</v>
      </c>
      <c r="B8" s="83"/>
      <c r="C8" s="94" t="s">
        <v>63</v>
      </c>
      <c r="D8" s="88" t="s">
        <v>64</v>
      </c>
      <c r="E8" s="95">
        <v>57.5</v>
      </c>
      <c r="F8" s="32"/>
      <c r="G8" s="94" t="s">
        <v>25</v>
      </c>
      <c r="H8" s="88" t="s">
        <v>45</v>
      </c>
      <c r="I8" s="95">
        <v>72.3</v>
      </c>
      <c r="J8" s="32"/>
      <c r="K8" s="94" t="s">
        <v>238</v>
      </c>
      <c r="L8" s="88" t="s">
        <v>34</v>
      </c>
      <c r="M8" s="95">
        <v>105.4</v>
      </c>
    </row>
    <row r="9" spans="1:13" s="23" customFormat="1" ht="18.95" customHeight="1">
      <c r="A9" s="90">
        <v>3</v>
      </c>
      <c r="B9" s="83"/>
      <c r="C9" s="94" t="s">
        <v>46</v>
      </c>
      <c r="D9" s="88" t="s">
        <v>43</v>
      </c>
      <c r="E9" s="95">
        <v>60.5</v>
      </c>
      <c r="F9" s="32"/>
      <c r="G9" s="94" t="s">
        <v>83</v>
      </c>
      <c r="H9" s="88" t="s">
        <v>67</v>
      </c>
      <c r="I9" s="95">
        <v>83.1</v>
      </c>
      <c r="J9" s="32"/>
      <c r="K9" s="94" t="s">
        <v>37</v>
      </c>
      <c r="L9" s="88" t="s">
        <v>226</v>
      </c>
      <c r="M9" s="95">
        <v>121.1</v>
      </c>
    </row>
    <row r="10" spans="1:13" s="23" customFormat="1" ht="18.95" customHeight="1">
      <c r="A10" s="90">
        <v>4</v>
      </c>
      <c r="B10" s="83"/>
      <c r="C10" s="94" t="s">
        <v>61</v>
      </c>
      <c r="D10" s="88" t="s">
        <v>78</v>
      </c>
      <c r="E10" s="95">
        <v>76.400000000000006</v>
      </c>
      <c r="F10" s="32"/>
      <c r="G10" s="94" t="s">
        <v>14</v>
      </c>
      <c r="H10" s="88" t="s">
        <v>15</v>
      </c>
      <c r="I10" s="95">
        <v>98.1</v>
      </c>
      <c r="J10" s="32"/>
      <c r="K10" s="94" t="s">
        <v>31</v>
      </c>
      <c r="L10" s="88" t="s">
        <v>66</v>
      </c>
      <c r="M10" s="95">
        <v>123.9</v>
      </c>
    </row>
    <row r="11" spans="1:13" s="23" customFormat="1" ht="18.95" customHeight="1">
      <c r="A11" s="90">
        <v>5</v>
      </c>
      <c r="B11" s="83"/>
      <c r="C11" s="94" t="s">
        <v>65</v>
      </c>
      <c r="D11" s="88" t="s">
        <v>67</v>
      </c>
      <c r="E11" s="95">
        <v>83.7</v>
      </c>
      <c r="F11" s="32"/>
      <c r="G11" s="94" t="s">
        <v>18</v>
      </c>
      <c r="H11" s="88" t="s">
        <v>19</v>
      </c>
      <c r="I11" s="95">
        <v>103.7</v>
      </c>
      <c r="J11" s="32"/>
      <c r="K11" s="94" t="s">
        <v>235</v>
      </c>
      <c r="L11" s="88" t="s">
        <v>236</v>
      </c>
      <c r="M11" s="95">
        <v>124.6</v>
      </c>
    </row>
    <row r="12" spans="1:13" s="23" customFormat="1" ht="18.95" customHeight="1">
      <c r="A12" s="90">
        <v>6</v>
      </c>
      <c r="B12" s="83"/>
      <c r="C12" s="94" t="s">
        <v>73</v>
      </c>
      <c r="D12" s="88" t="s">
        <v>74</v>
      </c>
      <c r="E12" s="95">
        <v>99.6</v>
      </c>
      <c r="F12" s="32"/>
      <c r="G12" s="94" t="s">
        <v>42</v>
      </c>
      <c r="H12" s="88" t="s">
        <v>43</v>
      </c>
      <c r="I12" s="95">
        <v>105.6</v>
      </c>
      <c r="J12" s="32"/>
      <c r="K12" s="94" t="s">
        <v>16</v>
      </c>
      <c r="L12" s="88" t="s">
        <v>28</v>
      </c>
      <c r="M12" s="95">
        <v>130.5</v>
      </c>
    </row>
    <row r="13" spans="1:13" s="23" customFormat="1" ht="18.95" customHeight="1">
      <c r="A13" s="90">
        <v>7</v>
      </c>
      <c r="B13" s="83"/>
      <c r="C13" s="94" t="s">
        <v>213</v>
      </c>
      <c r="D13" s="88" t="s">
        <v>75</v>
      </c>
      <c r="E13" s="95">
        <v>105.3</v>
      </c>
      <c r="F13" s="32"/>
      <c r="G13" s="94" t="s">
        <v>25</v>
      </c>
      <c r="H13" s="88" t="s">
        <v>26</v>
      </c>
      <c r="I13" s="95">
        <v>106.1</v>
      </c>
      <c r="J13" s="32"/>
      <c r="K13" s="94" t="s">
        <v>222</v>
      </c>
      <c r="L13" s="88" t="s">
        <v>205</v>
      </c>
      <c r="M13" s="95">
        <v>133.19999999999999</v>
      </c>
    </row>
    <row r="14" spans="1:13" s="23" customFormat="1" ht="18.95" customHeight="1">
      <c r="A14" s="90">
        <v>8</v>
      </c>
      <c r="B14" s="83"/>
      <c r="C14" s="94" t="s">
        <v>65</v>
      </c>
      <c r="D14" s="88" t="s">
        <v>66</v>
      </c>
      <c r="E14" s="95">
        <v>107.8</v>
      </c>
      <c r="F14" s="32"/>
      <c r="G14" s="94" t="s">
        <v>16</v>
      </c>
      <c r="H14" s="88" t="s">
        <v>17</v>
      </c>
      <c r="I14" s="95">
        <v>121</v>
      </c>
      <c r="J14" s="32"/>
      <c r="K14" s="94" t="s">
        <v>35</v>
      </c>
      <c r="L14" s="88" t="s">
        <v>36</v>
      </c>
      <c r="M14" s="95">
        <v>137.69999999999999</v>
      </c>
    </row>
    <row r="15" spans="1:13" s="23" customFormat="1" ht="18.95" customHeight="1">
      <c r="A15" s="90">
        <v>9</v>
      </c>
      <c r="B15" s="83"/>
      <c r="C15" s="94" t="s">
        <v>228</v>
      </c>
      <c r="D15" s="88" t="s">
        <v>229</v>
      </c>
      <c r="E15" s="95">
        <v>107.8</v>
      </c>
      <c r="F15" s="32"/>
      <c r="G15" s="94" t="s">
        <v>22</v>
      </c>
      <c r="H15" s="88" t="s">
        <v>54</v>
      </c>
      <c r="I15" s="95">
        <v>128.9</v>
      </c>
      <c r="J15" s="32"/>
      <c r="K15" s="94" t="s">
        <v>223</v>
      </c>
      <c r="L15" s="88" t="s">
        <v>224</v>
      </c>
      <c r="M15" s="95">
        <v>137.9</v>
      </c>
    </row>
    <row r="16" spans="1:13" s="23" customFormat="1" ht="18.95" customHeight="1">
      <c r="A16" s="90">
        <v>10</v>
      </c>
      <c r="B16" s="83"/>
      <c r="C16" s="94" t="s">
        <v>72</v>
      </c>
      <c r="D16" s="88" t="s">
        <v>21</v>
      </c>
      <c r="E16" s="95">
        <v>111.2</v>
      </c>
      <c r="F16" s="32"/>
      <c r="G16" s="94" t="s">
        <v>215</v>
      </c>
      <c r="H16" s="88" t="s">
        <v>13</v>
      </c>
      <c r="I16" s="95">
        <v>155.80000000000001</v>
      </c>
      <c r="J16" s="32"/>
      <c r="K16" s="94" t="s">
        <v>69</v>
      </c>
      <c r="L16" s="88" t="s">
        <v>70</v>
      </c>
      <c r="M16" s="95">
        <v>144.19999999999999</v>
      </c>
    </row>
    <row r="17" spans="1:14" s="23" customFormat="1" ht="18.95" customHeight="1">
      <c r="A17" s="90">
        <v>11</v>
      </c>
      <c r="B17" s="83"/>
      <c r="C17" s="94" t="s">
        <v>60</v>
      </c>
      <c r="D17" s="88" t="s">
        <v>214</v>
      </c>
      <c r="E17" s="95">
        <v>123.8</v>
      </c>
      <c r="F17" s="32"/>
      <c r="G17" s="94" t="s">
        <v>87</v>
      </c>
      <c r="H17" s="88" t="s">
        <v>58</v>
      </c>
      <c r="I17" s="95">
        <v>162.4</v>
      </c>
      <c r="J17" s="32"/>
      <c r="K17" s="94" t="s">
        <v>204</v>
      </c>
      <c r="L17" s="88" t="s">
        <v>221</v>
      </c>
      <c r="M17" s="95">
        <v>177.7</v>
      </c>
    </row>
    <row r="18" spans="1:14" s="23" customFormat="1" ht="18.95" customHeight="1">
      <c r="A18" s="90">
        <v>12</v>
      </c>
      <c r="B18" s="83"/>
      <c r="C18" s="94" t="s">
        <v>61</v>
      </c>
      <c r="D18" s="88" t="s">
        <v>62</v>
      </c>
      <c r="E18" s="95">
        <v>131.1</v>
      </c>
      <c r="F18" s="32"/>
      <c r="G18" s="94" t="s">
        <v>225</v>
      </c>
      <c r="H18" s="88" t="s">
        <v>55</v>
      </c>
      <c r="I18" s="95">
        <v>187.4</v>
      </c>
      <c r="J18" s="32"/>
      <c r="K18" s="94" t="s">
        <v>233</v>
      </c>
      <c r="L18" s="88" t="s">
        <v>234</v>
      </c>
      <c r="M18" s="95">
        <v>180.2</v>
      </c>
    </row>
    <row r="19" spans="1:14" s="23" customFormat="1" ht="18.95" customHeight="1">
      <c r="A19" s="90">
        <v>13</v>
      </c>
      <c r="B19" s="83"/>
      <c r="C19" s="94" t="s">
        <v>247</v>
      </c>
      <c r="D19" s="88" t="s">
        <v>227</v>
      </c>
      <c r="E19" s="95">
        <v>132.69999999999999</v>
      </c>
      <c r="F19" s="32"/>
      <c r="G19" s="94" t="s">
        <v>244</v>
      </c>
      <c r="H19" s="88" t="s">
        <v>24</v>
      </c>
      <c r="I19" s="95">
        <v>240.6</v>
      </c>
      <c r="J19" s="32"/>
      <c r="K19" s="94" t="s">
        <v>231</v>
      </c>
      <c r="L19" s="88" t="s">
        <v>232</v>
      </c>
      <c r="M19" s="95">
        <v>201</v>
      </c>
    </row>
    <row r="20" spans="1:14" s="23" customFormat="1" ht="18.95" customHeight="1" thickBot="1">
      <c r="A20" s="82"/>
      <c r="B20" s="83"/>
      <c r="C20" s="37"/>
      <c r="D20" s="33"/>
      <c r="E20" s="85"/>
      <c r="F20" s="32"/>
      <c r="G20" s="37"/>
      <c r="H20" s="33"/>
      <c r="I20" s="85"/>
      <c r="J20" s="32"/>
      <c r="K20" s="37"/>
      <c r="L20" s="33"/>
      <c r="M20" s="85"/>
    </row>
    <row r="21" spans="1:14" s="23" customFormat="1" ht="27.75" customHeight="1" thickBot="1">
      <c r="A21" s="83"/>
      <c r="B21" s="83"/>
      <c r="C21" s="24"/>
      <c r="D21" s="48" t="s">
        <v>11</v>
      </c>
      <c r="E21" s="81">
        <f>SUM(E7:E19)</f>
        <v>1219.9000000000001</v>
      </c>
      <c r="F21" s="32"/>
      <c r="G21" s="24"/>
      <c r="H21" s="48" t="s">
        <v>11</v>
      </c>
      <c r="I21" s="81">
        <f>SUM(I7:I20)</f>
        <v>1628.4</v>
      </c>
      <c r="J21" s="32"/>
      <c r="K21" s="24"/>
      <c r="L21" s="48" t="s">
        <v>11</v>
      </c>
      <c r="M21" s="81">
        <f>SUM(M7:M19)</f>
        <v>1804.6000000000004</v>
      </c>
    </row>
    <row r="22" spans="1:14" s="23" customFormat="1" ht="18.95" customHeight="1" thickBot="1">
      <c r="A22" s="84"/>
      <c r="B22" s="84"/>
      <c r="C22" s="50"/>
      <c r="D22" s="29"/>
      <c r="E22" s="86"/>
      <c r="F22" s="34"/>
      <c r="G22" s="50"/>
      <c r="H22" s="29"/>
      <c r="I22" s="86"/>
      <c r="J22" s="34"/>
      <c r="K22" s="50"/>
      <c r="L22" s="29"/>
      <c r="M22" s="86"/>
    </row>
    <row r="23" spans="1:14" s="23" customFormat="1" ht="18.9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44"/>
    </row>
    <row r="24" spans="1:14" s="23" customFormat="1" ht="18.9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44"/>
    </row>
    <row r="25" spans="1:14" ht="18.95" customHeight="1" thickBo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96"/>
      <c r="N25" s="14"/>
    </row>
    <row r="26" spans="1:14" ht="18.95" customHeight="1" thickBot="1">
      <c r="A26" s="77"/>
      <c r="B26" s="38"/>
      <c r="C26" s="39"/>
      <c r="D26" s="39"/>
      <c r="E26" s="39"/>
      <c r="F26" s="39"/>
      <c r="G26" s="39"/>
      <c r="H26" s="40" t="s">
        <v>88</v>
      </c>
      <c r="I26" s="39"/>
      <c r="J26" s="39"/>
      <c r="K26" s="39"/>
      <c r="L26" s="39"/>
      <c r="M26" s="46"/>
      <c r="N26" s="14"/>
    </row>
    <row r="27" spans="1:14" ht="18.95" customHeight="1" thickBot="1">
      <c r="A27" s="14"/>
      <c r="B27" s="98"/>
      <c r="C27" s="99" t="s">
        <v>53</v>
      </c>
      <c r="D27" s="100" t="s">
        <v>32</v>
      </c>
      <c r="E27" s="14"/>
      <c r="F27" s="14"/>
      <c r="G27" s="104" t="s">
        <v>22</v>
      </c>
      <c r="H27" s="100" t="s">
        <v>23</v>
      </c>
      <c r="I27" s="14"/>
      <c r="J27" s="14"/>
      <c r="K27" s="104" t="s">
        <v>218</v>
      </c>
      <c r="L27" s="100" t="s">
        <v>81</v>
      </c>
      <c r="M27" s="96"/>
      <c r="N27" s="14"/>
    </row>
    <row r="28" spans="1:14" ht="27.75" customHeight="1" thickBot="1">
      <c r="A28" s="14"/>
      <c r="B28" s="14"/>
      <c r="C28" s="101">
        <v>96</v>
      </c>
      <c r="D28" s="102">
        <v>92</v>
      </c>
      <c r="E28" s="103">
        <v>10.5</v>
      </c>
      <c r="F28" s="97"/>
      <c r="G28" s="101">
        <v>90</v>
      </c>
      <c r="H28" s="102">
        <v>85</v>
      </c>
      <c r="I28" s="103">
        <v>38.4</v>
      </c>
      <c r="J28" s="97"/>
      <c r="K28" s="101">
        <v>97</v>
      </c>
      <c r="L28" s="102">
        <v>81</v>
      </c>
      <c r="M28" s="103">
        <v>65.2</v>
      </c>
      <c r="N28" s="14"/>
    </row>
    <row r="29" spans="1:14" ht="18.9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96"/>
      <c r="N29" s="14"/>
    </row>
  </sheetData>
  <phoneticPr fontId="9" type="noConversion"/>
  <pageMargins left="0.62" right="0.56999999999999995" top="0.984251969" bottom="0.984251969" header="0.4921259845" footer="0.4921259845"/>
  <pageSetup paperSize="9" scale="76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Spielhahn Aulzhausen</vt:lpstr>
      <vt:lpstr>Almenrausch Edenried</vt:lpstr>
      <vt:lpstr>Burgschützen Haunswies</vt:lpstr>
      <vt:lpstr>Endergebniss</vt:lpstr>
      <vt:lpstr>'Almenrausch Edenried'!Druckbereich</vt:lpstr>
      <vt:lpstr>'Burgschützen Haunswies'!Druckbereich</vt:lpstr>
      <vt:lpstr>'Spielhahn Aulzhausen'!Druckbereich</vt:lpstr>
      <vt:lpstr>Ort</vt:lpstr>
      <vt:lpstr>Pokal</vt:lpstr>
    </vt:vector>
  </TitlesOfParts>
  <Company>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Jupp</dc:creator>
  <cp:lastModifiedBy>Hundeschule</cp:lastModifiedBy>
  <cp:lastPrinted>2015-11-14T16:44:52Z</cp:lastPrinted>
  <dcterms:created xsi:type="dcterms:W3CDTF">2003-10-28T20:22:28Z</dcterms:created>
  <dcterms:modified xsi:type="dcterms:W3CDTF">2015-11-14T16:46:44Z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-1378011937</vt:i4>
  </property>
  <property fmtid="{D5CDD505-2E9C-101B-9397-08002B2CF9AE}" pid="3" name="_EmailSubject">
    <vt:lpwstr>Nachtrag mit den besten Wünschen</vt:lpwstr>
  </property>
  <property fmtid="{D5CDD505-2E9C-101B-9397-08002B2CF9AE}" pid="4" name="_AuthorEmail">
    <vt:lpwstr>JuppSchmid@VR-Web.de</vt:lpwstr>
  </property>
  <property fmtid="{D5CDD505-2E9C-101B-9397-08002B2CF9AE}" pid="5" name="_AuthorEmailDisplayName">
    <vt:lpwstr>Josef Schmid</vt:lpwstr>
  </property>
  <property fmtid="{D5CDD505-2E9C-101B-9397-08002B2CF9AE}" pid="6" name="_ReviewingToolsShownOnce">
    <vt:lpwstr/>
  </property>
</Properties>
</file>